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55" windowWidth="13350" windowHeight="8205" activeTab="0"/>
  </bookViews>
  <sheets>
    <sheet name="seznam" sheetId="1" r:id="rId1"/>
    <sheet name="štěnI" sheetId="2" r:id="rId2"/>
    <sheet name="štěnII" sheetId="3" r:id="rId3"/>
    <sheet name="smallJUMPING" sheetId="4" r:id="rId4"/>
    <sheet name="smallAGI" sheetId="5" r:id="rId5"/>
    <sheet name="mediumJUMPING" sheetId="6" r:id="rId6"/>
    <sheet name="mediumAGI" sheetId="7" r:id="rId7"/>
    <sheet name="largeJUMPING" sheetId="8" r:id="rId8"/>
    <sheet name="largeAGI" sheetId="9" r:id="rId9"/>
    <sheet name="TUNELÁŘ S" sheetId="10" r:id="rId10"/>
    <sheet name="TUNELÁŘ M" sheetId="11" r:id="rId11"/>
    <sheet name="TUNELÁŘ L" sheetId="12" r:id="rId12"/>
  </sheets>
  <definedNames>
    <definedName name="_xlnm._FilterDatabase" localSheetId="8" hidden="1">'largeAGI'!$A$8:$I$8</definedName>
    <definedName name="_xlnm._FilterDatabase" localSheetId="7" hidden="1">'largeJUMPING'!$A$8:$I$8</definedName>
    <definedName name="_xlnm._FilterDatabase" localSheetId="6" hidden="1">'mediumAGI'!$A$8:$I$8</definedName>
    <definedName name="_xlnm._FilterDatabase" localSheetId="5" hidden="1">'mediumJUMPING'!$A$8:$I$8</definedName>
    <definedName name="_xlnm._FilterDatabase" localSheetId="0" hidden="1">'seznam'!$A$3:$F$45</definedName>
    <definedName name="_xlnm._FilterDatabase" localSheetId="4" hidden="1">'smallAGI'!$A$8:$I$8</definedName>
    <definedName name="_xlnm._FilterDatabase" localSheetId="3" hidden="1">'smallJUMPING'!$A$9:$I$9</definedName>
    <definedName name="_xlnm._FilterDatabase" localSheetId="1" hidden="1">'štěnI'!$A$9:$I$9</definedName>
    <definedName name="_xlnm._FilterDatabase" localSheetId="2" hidden="1">'štěnII'!$A$9:$I$9</definedName>
    <definedName name="_xlnm._FilterDatabase" localSheetId="11" hidden="1">'TUNELÁŘ L'!$A$8:$I$25</definedName>
    <definedName name="_xlnm._FilterDatabase" localSheetId="10" hidden="1">'TUNELÁŘ M'!$G$8:$I$13</definedName>
    <definedName name="_xlnm._FilterDatabase" localSheetId="9" hidden="1">'TUNELÁŘ S'!$G$8:$I$29</definedName>
    <definedName name="_xlnm.Print_Area" localSheetId="8">'largeAGI'!$A$1:$I$24</definedName>
    <definedName name="_xlnm.Print_Area" localSheetId="7">'largeJUMPING'!$A$1:$I$24</definedName>
    <definedName name="_xlnm.Print_Area" localSheetId="6">'mediumAGI'!$A$1:$I$13</definedName>
    <definedName name="_xlnm.Print_Area" localSheetId="5">'mediumJUMPING'!$A$1:$I$13</definedName>
    <definedName name="_xlnm.Print_Area" localSheetId="0">'seznam'!$A$3:$F$32</definedName>
    <definedName name="_xlnm.Print_Area" localSheetId="4">'smallAGI'!$A$1:$I$24</definedName>
    <definedName name="_xlnm.Print_Area" localSheetId="3">'smallJUMPING'!$A$1:$I$27</definedName>
    <definedName name="_xlnm.Print_Area" localSheetId="2">'štěnII'!$A$1:$I$24</definedName>
    <definedName name="_xlnm.Print_Area" localSheetId="11">'TUNELÁŘ L'!$A$1:$I$25</definedName>
    <definedName name="_xlnm.Print_Area" localSheetId="10">'TUNELÁŘ M'!$A$1:$I$13</definedName>
    <definedName name="_xlnm.Print_Area" localSheetId="9">'TUNELÁŘ S'!$A$1:$I$29</definedName>
  </definedNames>
  <calcPr fullCalcOnLoad="1"/>
</workbook>
</file>

<file path=xl/sharedStrings.xml><?xml version="1.0" encoding="utf-8"?>
<sst xmlns="http://schemas.openxmlformats.org/spreadsheetml/2006/main" count="968" uniqueCount="169">
  <si>
    <t>chyby</t>
  </si>
  <si>
    <t>čas</t>
  </si>
  <si>
    <t>x</t>
  </si>
  <si>
    <t>Pořadí</t>
  </si>
  <si>
    <t>psovod</t>
  </si>
  <si>
    <t>pes</t>
  </si>
  <si>
    <t>plemeno</t>
  </si>
  <si>
    <t>kateg.</t>
  </si>
  <si>
    <t>Kaplanová Andrea</t>
  </si>
  <si>
    <t>BOC</t>
  </si>
  <si>
    <t>rozhodčí: Marie Řežábková</t>
  </si>
  <si>
    <t>ŠTĚŇATA - jumping I.</t>
  </si>
  <si>
    <t>SMALL - jumping</t>
  </si>
  <si>
    <t>SMALL - agility</t>
  </si>
  <si>
    <t>MEDIUM - jumping</t>
  </si>
  <si>
    <t>MEDIUM - agility</t>
  </si>
  <si>
    <t>LARGE - agility</t>
  </si>
  <si>
    <t>LARGE - jumping</t>
  </si>
  <si>
    <t>S</t>
  </si>
  <si>
    <t>L</t>
  </si>
  <si>
    <t>ZKO Nymburk</t>
  </si>
  <si>
    <t>kříženec</t>
  </si>
  <si>
    <t>M</t>
  </si>
  <si>
    <t>ZKO Pňov</t>
  </si>
  <si>
    <t>Daisy</t>
  </si>
  <si>
    <t>štěňata</t>
  </si>
  <si>
    <t>ZKO Lysá nad Labem</t>
  </si>
  <si>
    <t>Cézová Pavlína</t>
  </si>
  <si>
    <t>Briard</t>
  </si>
  <si>
    <t>Nedvídková Lucie</t>
  </si>
  <si>
    <t>Coton de tulear</t>
  </si>
  <si>
    <t>OSA Panda Praha</t>
  </si>
  <si>
    <t>AUO</t>
  </si>
  <si>
    <t xml:space="preserve">2. Neoficialni zavody "PŇOVSKÝ SKOKAN" </t>
  </si>
  <si>
    <t>Koeficient:</t>
  </si>
  <si>
    <t>Počet překážek:</t>
  </si>
  <si>
    <t>Tr.b. za čas</t>
  </si>
  <si>
    <t>Tr.b. celkem</t>
  </si>
  <si>
    <t>JRT</t>
  </si>
  <si>
    <t>s</t>
  </si>
  <si>
    <t>Stand., max čas:</t>
  </si>
  <si>
    <t>STARTOVNÍ LISTINA</t>
  </si>
  <si>
    <t>Iris Milzden</t>
  </si>
  <si>
    <t xml:space="preserve">Sheltie </t>
  </si>
  <si>
    <t>Moravová Anna</t>
  </si>
  <si>
    <t>ZKO Divišov</t>
  </si>
  <si>
    <t>Veselá Martina</t>
  </si>
  <si>
    <t>Janty Magická hvězda</t>
  </si>
  <si>
    <t>Německý špic</t>
  </si>
  <si>
    <t>ZKO Kralupy n. V.</t>
  </si>
  <si>
    <t>Obrusníková Aneta</t>
  </si>
  <si>
    <t>Gabrielle of Honey´s Bulls</t>
  </si>
  <si>
    <t>Bostonský terrier</t>
  </si>
  <si>
    <t>KK Klánovice Badafa</t>
  </si>
  <si>
    <t>Lukášová Hana</t>
  </si>
  <si>
    <t>Zawanah Wendy Magdalensis</t>
  </si>
  <si>
    <t>pudl</t>
  </si>
  <si>
    <t>FM Narya Praha</t>
  </si>
  <si>
    <t>Kučerová Petra</t>
  </si>
  <si>
    <t>Archie Orchis Morio</t>
  </si>
  <si>
    <t xml:space="preserve">JRT AGI PARDUBICE  </t>
  </si>
  <si>
    <t>Schwarzová Kristýna</t>
  </si>
  <si>
    <t>Achita Serapion</t>
  </si>
  <si>
    <t>dobrman</t>
  </si>
  <si>
    <t>Panda - Praha</t>
  </si>
  <si>
    <t>Smejkalová Jaroslava</t>
  </si>
  <si>
    <t>ENNY</t>
  </si>
  <si>
    <t>JRT AGI PARDUBICE</t>
  </si>
  <si>
    <t xml:space="preserve">Balů </t>
  </si>
  <si>
    <t>Paulusová Benjamina</t>
  </si>
  <si>
    <t>Deli Ozzie Libami</t>
  </si>
  <si>
    <t>Šrám Jakub</t>
  </si>
  <si>
    <t>Majla</t>
  </si>
  <si>
    <t>ZKO Svitkov</t>
  </si>
  <si>
    <t>Podlipná Nella</t>
  </si>
  <si>
    <t>MaGGie</t>
  </si>
  <si>
    <t>Hladíková Dominika</t>
  </si>
  <si>
    <t>Tyta</t>
  </si>
  <si>
    <t>jorkšír</t>
  </si>
  <si>
    <t>ZKO Kutná Hora</t>
  </si>
  <si>
    <t>Prokopová Nikola</t>
  </si>
  <si>
    <t>Keysi</t>
  </si>
  <si>
    <t>Veselá Jenifer</t>
  </si>
  <si>
    <t>Easy Blue Star</t>
  </si>
  <si>
    <t>Čivava</t>
  </si>
  <si>
    <t>Faun Amigo Rabady</t>
  </si>
  <si>
    <t>Jorkšír teriér</t>
  </si>
  <si>
    <t>Emory Magická hvězda</t>
  </si>
  <si>
    <t>Jessy</t>
  </si>
  <si>
    <t>OSA Hloubětín</t>
  </si>
  <si>
    <t>Drbohlavová Lenka</t>
  </si>
  <si>
    <t>Ervín</t>
  </si>
  <si>
    <t>Tibetský španěl</t>
  </si>
  <si>
    <t>ZKO Hořice</t>
  </si>
  <si>
    <t>Růžičková Katka</t>
  </si>
  <si>
    <t>Nela</t>
  </si>
  <si>
    <t>trpasličí pudl</t>
  </si>
  <si>
    <t xml:space="preserve">ZKO Ondřejov </t>
  </si>
  <si>
    <t xml:space="preserve">Beeatljuice </t>
  </si>
  <si>
    <t>Holá Michaela</t>
  </si>
  <si>
    <t>Apsara Zlatý krystal</t>
  </si>
  <si>
    <t>papillon</t>
  </si>
  <si>
    <t>Domino</t>
  </si>
  <si>
    <t>Zemanová Helena</t>
  </si>
  <si>
    <t>Polesná Aneta</t>
  </si>
  <si>
    <t>Rendy Black z Vesničky u hranic</t>
  </si>
  <si>
    <t>Sheltie</t>
  </si>
  <si>
    <t>Ygor Legend of Lukato Gold</t>
  </si>
  <si>
    <t>Quemili Litožnická tvrz</t>
  </si>
  <si>
    <t>Vlčí špic</t>
  </si>
  <si>
    <t>Švecová Veronika</t>
  </si>
  <si>
    <t>Idylic Impuls Fort Fox</t>
  </si>
  <si>
    <t>šeltie</t>
  </si>
  <si>
    <t>BADAFA - KK Klánovice</t>
  </si>
  <si>
    <t>Machová Barbora</t>
  </si>
  <si>
    <t>Cita</t>
  </si>
  <si>
    <t xml:space="preserve">ZKO Česká Třebová </t>
  </si>
  <si>
    <t>Lérová Kristýna</t>
  </si>
  <si>
    <t>Akira od Libota</t>
  </si>
  <si>
    <t>český strakatý pes</t>
  </si>
  <si>
    <t>ZKO Vrkoslavice</t>
  </si>
  <si>
    <t>Šubrtová Alena</t>
  </si>
  <si>
    <t>Bert</t>
  </si>
  <si>
    <t>Kvasničková Zuzana</t>
  </si>
  <si>
    <t>Ibiza Iza Goldest Danubius (Jenny)</t>
  </si>
  <si>
    <t>velký knírač</t>
  </si>
  <si>
    <t>Sladkovská Jana</t>
  </si>
  <si>
    <t>Ajla z Ginina mirošovského Podbrdí (Mája)</t>
  </si>
  <si>
    <t>Hejňáková Kristýna</t>
  </si>
  <si>
    <t>Cherry Happy Bohemia Alké</t>
  </si>
  <si>
    <t>Zikmundová Veronika</t>
  </si>
  <si>
    <r>
      <rPr>
        <sz val="9"/>
        <rFont val="Arial Unicode MS"/>
        <family val="2"/>
      </rPr>
      <t>Dastyn</t>
    </r>
  </si>
  <si>
    <t>Nováková Michaela</t>
  </si>
  <si>
    <t>Woody</t>
  </si>
  <si>
    <t>voříšek</t>
  </si>
  <si>
    <t>Králová Iveta</t>
  </si>
  <si>
    <t>Guy(Tender Flash)</t>
  </si>
  <si>
    <t>Korejtková Tereza</t>
  </si>
  <si>
    <t>Bonny Citarwen</t>
  </si>
  <si>
    <t>Zlatý retrívr</t>
  </si>
  <si>
    <t>ZKO Čáslav, ZKO Vrdy</t>
  </si>
  <si>
    <t>Gaily Heaven Devil</t>
  </si>
  <si>
    <t>Palmirra Lukato Gold</t>
  </si>
  <si>
    <t>Chodský pes</t>
  </si>
  <si>
    <t>Růžičková Kristýna</t>
  </si>
  <si>
    <t>Ashley Tlapky v rose</t>
  </si>
  <si>
    <t>Amir od Kovářské hůrky</t>
  </si>
  <si>
    <t>Labrador Retriever</t>
  </si>
  <si>
    <t>vše</t>
  </si>
  <si>
    <r>
      <t>Dastyn</t>
    </r>
  </si>
  <si>
    <r>
      <t>ZKO Liberec – Psola</t>
    </r>
  </si>
  <si>
    <t>3. Neoficialni zavody agility "PŇOVSKÝ SKOKAN"  8.5.2012</t>
  </si>
  <si>
    <t>TUNELÁŘ štěňata + S</t>
  </si>
  <si>
    <t>TUNELÁŘ štěňata + M</t>
  </si>
  <si>
    <t>TUNELÁŘ štěňata + L</t>
  </si>
  <si>
    <t>Vošahliková Ivana</t>
  </si>
  <si>
    <t>Angie</t>
  </si>
  <si>
    <t>Niedermirtlová Radka</t>
  </si>
  <si>
    <t>BOM</t>
  </si>
  <si>
    <t>Dvořáková Katka</t>
  </si>
  <si>
    <t>Koudy</t>
  </si>
  <si>
    <t>Džunela</t>
  </si>
  <si>
    <t>Pittbull</t>
  </si>
  <si>
    <t>Disk</t>
  </si>
  <si>
    <t>ŠTĚŇATA - jumping lI.</t>
  </si>
  <si>
    <t>Nejlepší čas:</t>
  </si>
  <si>
    <t>Dastyn</t>
  </si>
  <si>
    <t xml:space="preserve">Angela Steinerwood </t>
  </si>
  <si>
    <t>DIS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</si>
</sst>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[h]:mm:ss;@"/>
    <numFmt numFmtId="167" formatCode="0.0"/>
    <numFmt numFmtId="168" formatCode="mm:ss.0;@"/>
    <numFmt numFmtId="169" formatCode="[$-F400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6">
    <font>
      <sz val="10"/>
      <name val="Arial"/>
      <family val="0"/>
    </font>
    <font>
      <b/>
      <sz val="22"/>
      <name val="Arial"/>
      <family val="2"/>
    </font>
    <font>
      <sz val="10"/>
      <name val="Arial CE"/>
      <family val="0"/>
    </font>
    <font>
      <b/>
      <sz val="20"/>
      <name val="Arial Narrow"/>
      <family val="2"/>
    </font>
    <font>
      <sz val="8"/>
      <name val="Arial"/>
      <family val="0"/>
    </font>
    <font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Arial Unicode MS"/>
      <family val="2"/>
    </font>
    <font>
      <sz val="9"/>
      <name val="Arial"/>
      <family val="2"/>
    </font>
    <font>
      <u val="single"/>
      <sz val="15"/>
      <color indexed="12"/>
      <name val="Arial CE"/>
      <family val="2"/>
    </font>
    <font>
      <sz val="9"/>
      <color indexed="8"/>
      <name val="Arial"/>
      <family val="2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sz val="8"/>
      <color indexed="9"/>
      <name val="Arial CE"/>
      <family val="2"/>
    </font>
    <font>
      <b/>
      <sz val="18"/>
      <color indexed="8"/>
      <name val="Arial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sz val="8"/>
      <color indexed="10"/>
      <name val="Arial CE"/>
      <family val="2"/>
    </font>
    <font>
      <sz val="9"/>
      <color indexed="8"/>
      <name val="Arial Unicode MS"/>
      <family val="2"/>
    </font>
    <font>
      <sz val="10"/>
      <color indexed="8"/>
      <name val="Arial"/>
      <family val="2"/>
    </font>
    <font>
      <strike/>
      <sz val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20" applyFont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20" applyFont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 applyAlignment="1">
      <alignment horizontal="center"/>
      <protection/>
    </xf>
    <xf numFmtId="0" fontId="10" fillId="0" borderId="1" xfId="22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49" fontId="14" fillId="0" borderId="1" xfId="22" applyNumberFormat="1" applyFont="1" applyFill="1" applyBorder="1" applyAlignment="1">
      <alignment horizontal="left" vertical="center"/>
      <protection/>
    </xf>
    <xf numFmtId="0" fontId="7" fillId="2" borderId="1" xfId="0" applyFont="1" applyFill="1" applyBorder="1" applyAlignment="1">
      <alignment horizontal="left" vertical="center"/>
    </xf>
    <xf numFmtId="49" fontId="11" fillId="0" borderId="1" xfId="22" applyNumberFormat="1" applyFont="1" applyFill="1" applyBorder="1" applyAlignment="1">
      <alignment vertical="center"/>
      <protection/>
    </xf>
    <xf numFmtId="0" fontId="11" fillId="0" borderId="1" xfId="0" applyFont="1" applyFill="1" applyBorder="1" applyAlignment="1">
      <alignment/>
    </xf>
    <xf numFmtId="0" fontId="11" fillId="0" borderId="1" xfId="22" applyFont="1" applyFill="1" applyBorder="1" applyAlignment="1">
      <alignment horizontal="left" vertical="center"/>
      <protection/>
    </xf>
    <xf numFmtId="0" fontId="11" fillId="0" borderId="1" xfId="0" applyFont="1" applyBorder="1" applyAlignment="1">
      <alignment/>
    </xf>
    <xf numFmtId="49" fontId="0" fillId="0" borderId="1" xfId="22" applyNumberFormat="1" applyFont="1" applyFill="1" applyBorder="1" applyAlignment="1">
      <alignment horizontal="left" vertical="center"/>
      <protection/>
    </xf>
    <xf numFmtId="0" fontId="16" fillId="0" borderId="0" xfId="21" applyFont="1">
      <alignment/>
      <protection/>
    </xf>
    <xf numFmtId="0" fontId="16" fillId="2" borderId="0" xfId="23" applyFont="1" applyFill="1" applyBorder="1">
      <alignment/>
      <protection/>
    </xf>
    <xf numFmtId="0" fontId="16" fillId="0" borderId="0" xfId="23" applyFont="1" applyFill="1" applyBorder="1">
      <alignment/>
      <protection/>
    </xf>
    <xf numFmtId="0" fontId="17" fillId="0" borderId="0" xfId="20" applyFont="1" applyFill="1" applyBorder="1" applyAlignment="1">
      <alignment horizontal="center"/>
      <protection/>
    </xf>
    <xf numFmtId="0" fontId="18" fillId="0" borderId="0" xfId="23" applyFont="1" applyFill="1" applyBorder="1">
      <alignment/>
      <protection/>
    </xf>
    <xf numFmtId="0" fontId="18" fillId="0" borderId="0" xfId="23" applyFont="1" applyFill="1" applyBorder="1" applyAlignment="1">
      <alignment horizontal="left"/>
      <protection/>
    </xf>
    <xf numFmtId="0" fontId="17" fillId="2" borderId="0" xfId="20" applyFont="1" applyFill="1" applyBorder="1" applyAlignment="1">
      <alignment horizontal="center"/>
      <protection/>
    </xf>
    <xf numFmtId="0" fontId="18" fillId="2" borderId="0" xfId="23" applyFont="1" applyFill="1" applyBorder="1">
      <alignment/>
      <protection/>
    </xf>
    <xf numFmtId="0" fontId="18" fillId="2" borderId="0" xfId="23" applyFont="1" applyFill="1" applyBorder="1" applyAlignment="1">
      <alignment horizontal="left"/>
      <protection/>
    </xf>
    <xf numFmtId="0" fontId="16" fillId="0" borderId="0" xfId="21" applyFont="1" applyFill="1">
      <alignment/>
      <protection/>
    </xf>
    <xf numFmtId="0" fontId="20" fillId="0" borderId="0" xfId="0" applyFont="1" applyAlignment="1">
      <alignment/>
    </xf>
    <xf numFmtId="0" fontId="16" fillId="2" borderId="0" xfId="21" applyFont="1" applyFill="1">
      <alignment/>
      <protection/>
    </xf>
    <xf numFmtId="0" fontId="19" fillId="2" borderId="1" xfId="21" applyFont="1" applyFill="1" applyBorder="1" applyAlignment="1">
      <alignment horizontal="left"/>
      <protection/>
    </xf>
    <xf numFmtId="0" fontId="21" fillId="2" borderId="0" xfId="23" applyFont="1" applyFill="1" applyBorder="1">
      <alignment/>
      <protection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left" vertical="center"/>
    </xf>
    <xf numFmtId="14" fontId="6" fillId="3" borderId="3" xfId="0" applyNumberFormat="1" applyFont="1" applyFill="1" applyBorder="1" applyAlignment="1">
      <alignment horizontal="left" vertical="center"/>
    </xf>
    <xf numFmtId="0" fontId="3" fillId="0" borderId="0" xfId="20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6" fillId="2" borderId="0" xfId="21" applyFont="1" applyFill="1" applyBorder="1">
      <alignment/>
      <protection/>
    </xf>
    <xf numFmtId="0" fontId="0" fillId="0" borderId="0" xfId="0" applyBorder="1" applyAlignment="1">
      <alignment/>
    </xf>
    <xf numFmtId="14" fontId="6" fillId="0" borderId="2" xfId="0" applyNumberFormat="1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left" vertic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22" applyFont="1" applyFill="1" applyBorder="1" applyAlignment="1">
      <alignment horizontal="left" vertical="center" wrapText="1"/>
      <protection/>
    </xf>
    <xf numFmtId="49" fontId="10" fillId="0" borderId="1" xfId="22" applyNumberFormat="1" applyFont="1" applyFill="1" applyBorder="1" applyAlignment="1">
      <alignment vertical="center"/>
      <protection/>
    </xf>
    <xf numFmtId="0" fontId="0" fillId="0" borderId="1" xfId="0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14" fillId="0" borderId="1" xfId="22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left" vertical="center" wrapText="1"/>
      <protection/>
    </xf>
    <xf numFmtId="0" fontId="22" fillId="0" borderId="1" xfId="22" applyFont="1" applyFill="1" applyBorder="1" applyAlignment="1">
      <alignment horizontal="left" vertical="center"/>
      <protection/>
    </xf>
    <xf numFmtId="0" fontId="22" fillId="0" borderId="1" xfId="22" applyFont="1" applyFill="1" applyBorder="1" applyAlignment="1">
      <alignment horizontal="left" vertical="center" wrapText="1"/>
      <protection/>
    </xf>
    <xf numFmtId="0" fontId="14" fillId="0" borderId="1" xfId="22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left" vertical="center" wrapText="1"/>
      <protection/>
    </xf>
    <xf numFmtId="0" fontId="13" fillId="0" borderId="1" xfId="0" applyFont="1" applyFill="1" applyBorder="1" applyAlignment="1">
      <alignment/>
    </xf>
    <xf numFmtId="0" fontId="11" fillId="0" borderId="1" xfId="22" applyFont="1" applyFill="1" applyBorder="1" applyAlignment="1">
      <alignment horizontal="left" vertical="center" wrapText="1"/>
      <protection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2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1" xfId="22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left"/>
    </xf>
    <xf numFmtId="0" fontId="0" fillId="0" borderId="1" xfId="22" applyFont="1" applyFill="1" applyBorder="1" applyAlignment="1">
      <alignment horizontal="left" vertical="center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left" vertical="center"/>
      <protection/>
    </xf>
    <xf numFmtId="49" fontId="0" fillId="0" borderId="1" xfId="22" applyNumberFormat="1" applyFont="1" applyFill="1" applyBorder="1" applyAlignment="1">
      <alignment horizontal="left" vertical="center"/>
      <protection/>
    </xf>
    <xf numFmtId="49" fontId="0" fillId="0" borderId="5" xfId="22" applyNumberFormat="1" applyFont="1" applyFill="1" applyBorder="1" applyAlignment="1">
      <alignment horizontal="left" vertical="center"/>
      <protection/>
    </xf>
    <xf numFmtId="49" fontId="0" fillId="0" borderId="0" xfId="22" applyNumberFormat="1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49" fontId="0" fillId="0" borderId="0" xfId="22" applyNumberFormat="1" applyFont="1" applyFill="1" applyBorder="1" applyAlignment="1">
      <alignment horizontal="center" vertical="center"/>
      <protection/>
    </xf>
    <xf numFmtId="49" fontId="0" fillId="0" borderId="1" xfId="22" applyNumberFormat="1" applyFont="1" applyFill="1" applyBorder="1" applyAlignment="1">
      <alignment vertical="center"/>
      <protection/>
    </xf>
    <xf numFmtId="0" fontId="2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3" fillId="0" borderId="1" xfId="22" applyFont="1" applyFill="1" applyBorder="1" applyAlignment="1">
      <alignment horizontal="left" vertical="center"/>
      <protection/>
    </xf>
    <xf numFmtId="0" fontId="23" fillId="0" borderId="1" xfId="22" applyFont="1" applyFill="1" applyBorder="1" applyAlignment="1">
      <alignment horizontal="left" vertical="center" wrapText="1"/>
      <protection/>
    </xf>
    <xf numFmtId="49" fontId="23" fillId="0" borderId="1" xfId="22" applyNumberFormat="1" applyFont="1" applyFill="1" applyBorder="1" applyAlignment="1">
      <alignment horizontal="left" vertical="center"/>
      <protection/>
    </xf>
    <xf numFmtId="0" fontId="23" fillId="0" borderId="1" xfId="0" applyFont="1" applyFill="1" applyBorder="1" applyAlignment="1">
      <alignment/>
    </xf>
    <xf numFmtId="0" fontId="0" fillId="0" borderId="5" xfId="22" applyFont="1" applyFill="1" applyBorder="1" applyAlignment="1">
      <alignment horizontal="left" vertical="center"/>
      <protection/>
    </xf>
    <xf numFmtId="0" fontId="0" fillId="0" borderId="5" xfId="22" applyFont="1" applyFill="1" applyBorder="1" applyAlignment="1">
      <alignment horizontal="left" vertical="center" wrapText="1"/>
      <protection/>
    </xf>
    <xf numFmtId="0" fontId="0" fillId="0" borderId="6" xfId="22" applyFont="1" applyFill="1" applyBorder="1" applyAlignment="1">
      <alignment horizontal="left" vertical="center"/>
      <protection/>
    </xf>
    <xf numFmtId="0" fontId="0" fillId="0" borderId="6" xfId="22" applyFont="1" applyFill="1" applyBorder="1" applyAlignment="1">
      <alignment horizontal="left" vertical="center" wrapText="1"/>
      <protection/>
    </xf>
    <xf numFmtId="49" fontId="0" fillId="0" borderId="6" xfId="22" applyNumberFormat="1" applyFont="1" applyFill="1" applyBorder="1" applyAlignment="1">
      <alignment horizontal="left" vertical="center"/>
      <protection/>
    </xf>
    <xf numFmtId="0" fontId="0" fillId="0" borderId="7" xfId="22" applyFont="1" applyFill="1" applyBorder="1" applyAlignment="1">
      <alignment horizontal="left" vertical="center"/>
      <protection/>
    </xf>
    <xf numFmtId="0" fontId="0" fillId="0" borderId="5" xfId="22" applyFont="1" applyFill="1" applyBorder="1" applyAlignment="1">
      <alignment horizontal="left" vertical="center"/>
      <protection/>
    </xf>
    <xf numFmtId="0" fontId="0" fillId="0" borderId="5" xfId="22" applyFont="1" applyFill="1" applyBorder="1" applyAlignment="1">
      <alignment horizontal="left" vertical="center" wrapText="1"/>
      <protection/>
    </xf>
    <xf numFmtId="49" fontId="0" fillId="0" borderId="5" xfId="22" applyNumberFormat="1" applyFont="1" applyFill="1" applyBorder="1" applyAlignment="1">
      <alignment horizontal="left" vertical="center"/>
      <protection/>
    </xf>
    <xf numFmtId="0" fontId="8" fillId="2" borderId="0" xfId="20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left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49" fontId="14" fillId="0" borderId="0" xfId="2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22" applyFont="1" applyFill="1" applyBorder="1" applyAlignment="1">
      <alignment horizontal="left" vertical="center"/>
      <protection/>
    </xf>
    <xf numFmtId="0" fontId="14" fillId="0" borderId="0" xfId="22" applyFont="1" applyFill="1" applyBorder="1" applyAlignment="1">
      <alignment horizontal="left" vertical="center" wrapText="1"/>
      <protection/>
    </xf>
    <xf numFmtId="0" fontId="22" fillId="0" borderId="0" xfId="22" applyFont="1" applyFill="1" applyBorder="1" applyAlignment="1">
      <alignment horizontal="left" vertical="center"/>
      <protection/>
    </xf>
    <xf numFmtId="0" fontId="22" fillId="0" borderId="0" xfId="22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8" fillId="0" borderId="1" xfId="23" applyFont="1" applyFill="1" applyBorder="1">
      <alignment/>
      <protection/>
    </xf>
    <xf numFmtId="0" fontId="0" fillId="2" borderId="0" xfId="0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49" fontId="14" fillId="0" borderId="1" xfId="22" applyNumberFormat="1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5" xfId="0" applyFont="1" applyFill="1" applyBorder="1" applyAlignment="1">
      <alignment/>
    </xf>
    <xf numFmtId="0" fontId="0" fillId="0" borderId="8" xfId="22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8" fillId="2" borderId="10" xfId="20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2" borderId="11" xfId="20" applyFont="1" applyFill="1" applyBorder="1" applyAlignment="1">
      <alignment horizontal="center"/>
      <protection/>
    </xf>
    <xf numFmtId="0" fontId="8" fillId="2" borderId="12" xfId="20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a1pohar(1)" xfId="21"/>
    <cellStyle name="normální_List1" xfId="22"/>
    <cellStyle name="normální_startofic(1)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10" workbookViewId="0" topLeftCell="A1">
      <selection activeCell="C49" sqref="C49"/>
    </sheetView>
  </sheetViews>
  <sheetFormatPr defaultColWidth="9.140625" defaultRowHeight="12.75"/>
  <cols>
    <col min="1" max="1" width="5.28125" style="0" customWidth="1"/>
    <col min="2" max="2" width="19.140625" style="0" customWidth="1"/>
    <col min="3" max="3" width="27.00390625" style="0" customWidth="1"/>
    <col min="4" max="4" width="23.7109375" style="0" customWidth="1"/>
    <col min="5" max="5" width="10.28125" style="0" customWidth="1"/>
    <col min="6" max="6" width="25.28125" style="0" customWidth="1"/>
    <col min="7" max="7" width="13.7109375" style="0" customWidth="1"/>
  </cols>
  <sheetData>
    <row r="1" spans="1:11" ht="21.75" customHeight="1" thickBot="1">
      <c r="A1" s="126" t="s">
        <v>151</v>
      </c>
      <c r="B1" s="127"/>
      <c r="C1" s="127"/>
      <c r="D1" s="127"/>
      <c r="E1" s="127"/>
      <c r="F1" s="127"/>
      <c r="G1" s="49"/>
      <c r="H1" s="6"/>
      <c r="I1" s="6"/>
      <c r="J1" s="6"/>
      <c r="K1" s="6"/>
    </row>
    <row r="2" spans="1:7" ht="12.75">
      <c r="A2" s="125" t="s">
        <v>41</v>
      </c>
      <c r="B2" s="125"/>
      <c r="C2" s="125"/>
      <c r="D2" s="125"/>
      <c r="E2" s="125"/>
      <c r="F2" s="125"/>
      <c r="G2" s="64"/>
    </row>
    <row r="3" spans="1:7" ht="12.75">
      <c r="A3" s="72" t="s">
        <v>148</v>
      </c>
      <c r="B3" s="73"/>
      <c r="C3" s="73"/>
      <c r="D3" s="73"/>
      <c r="E3" s="74"/>
      <c r="F3" s="75"/>
      <c r="G3" s="64"/>
    </row>
    <row r="4" spans="1:7" ht="12.75">
      <c r="A4" s="65">
        <v>1</v>
      </c>
      <c r="B4" s="67" t="s">
        <v>27</v>
      </c>
      <c r="C4" s="67" t="s">
        <v>42</v>
      </c>
      <c r="D4" s="67" t="s">
        <v>43</v>
      </c>
      <c r="E4" s="68" t="s">
        <v>25</v>
      </c>
      <c r="F4" s="17" t="s">
        <v>26</v>
      </c>
      <c r="G4" s="64"/>
    </row>
    <row r="5" spans="1:7" ht="12" customHeight="1">
      <c r="A5" s="65">
        <v>2</v>
      </c>
      <c r="B5" s="17" t="s">
        <v>46</v>
      </c>
      <c r="C5" s="17" t="s">
        <v>47</v>
      </c>
      <c r="D5" s="67" t="s">
        <v>48</v>
      </c>
      <c r="E5" s="17" t="s">
        <v>25</v>
      </c>
      <c r="F5" s="17" t="s">
        <v>49</v>
      </c>
      <c r="G5" s="64"/>
    </row>
    <row r="6" spans="1:7" ht="12.75">
      <c r="A6" s="65">
        <v>3</v>
      </c>
      <c r="B6" s="67" t="s">
        <v>50</v>
      </c>
      <c r="C6" s="67" t="s">
        <v>51</v>
      </c>
      <c r="D6" s="67" t="s">
        <v>52</v>
      </c>
      <c r="E6" s="68" t="s">
        <v>25</v>
      </c>
      <c r="F6" s="17" t="s">
        <v>53</v>
      </c>
      <c r="G6" s="64"/>
    </row>
    <row r="7" spans="1:7" ht="12.75">
      <c r="A7" s="65">
        <v>4</v>
      </c>
      <c r="B7" s="67" t="s">
        <v>54</v>
      </c>
      <c r="C7" s="67" t="s">
        <v>55</v>
      </c>
      <c r="D7" s="67" t="s">
        <v>56</v>
      </c>
      <c r="E7" s="68" t="s">
        <v>25</v>
      </c>
      <c r="F7" s="17" t="s">
        <v>57</v>
      </c>
      <c r="G7" s="64"/>
    </row>
    <row r="8" spans="1:7" ht="12.75">
      <c r="A8" s="65">
        <v>5</v>
      </c>
      <c r="B8" s="67" t="s">
        <v>58</v>
      </c>
      <c r="C8" s="67" t="s">
        <v>59</v>
      </c>
      <c r="D8" s="67" t="s">
        <v>38</v>
      </c>
      <c r="E8" s="68" t="s">
        <v>25</v>
      </c>
      <c r="F8" s="17" t="s">
        <v>60</v>
      </c>
      <c r="G8" s="64"/>
    </row>
    <row r="9" spans="1:7" ht="12.75">
      <c r="A9" s="65">
        <v>6</v>
      </c>
      <c r="B9" s="67" t="s">
        <v>61</v>
      </c>
      <c r="C9" s="17" t="s">
        <v>62</v>
      </c>
      <c r="D9" s="17" t="s">
        <v>63</v>
      </c>
      <c r="E9" s="17" t="s">
        <v>25</v>
      </c>
      <c r="F9" s="17" t="s">
        <v>64</v>
      </c>
      <c r="G9" s="64"/>
    </row>
    <row r="10" spans="1:7" ht="12.75">
      <c r="A10" s="65">
        <v>7</v>
      </c>
      <c r="B10" s="67" t="s">
        <v>65</v>
      </c>
      <c r="C10" s="67" t="s">
        <v>66</v>
      </c>
      <c r="D10" s="67" t="s">
        <v>38</v>
      </c>
      <c r="E10" s="68" t="s">
        <v>18</v>
      </c>
      <c r="F10" s="67" t="s">
        <v>67</v>
      </c>
      <c r="G10" s="64"/>
    </row>
    <row r="11" spans="1:7" ht="12.75">
      <c r="A11" s="65">
        <v>8</v>
      </c>
      <c r="B11" s="76" t="s">
        <v>58</v>
      </c>
      <c r="C11" s="76" t="s">
        <v>68</v>
      </c>
      <c r="D11" s="76" t="s">
        <v>38</v>
      </c>
      <c r="E11" s="76" t="s">
        <v>18</v>
      </c>
      <c r="F11" s="17" t="s">
        <v>67</v>
      </c>
      <c r="G11" s="64"/>
    </row>
    <row r="12" spans="1:7" ht="12.75">
      <c r="A12" s="65">
        <v>9</v>
      </c>
      <c r="B12" s="67" t="s">
        <v>69</v>
      </c>
      <c r="C12" s="67" t="s">
        <v>70</v>
      </c>
      <c r="D12" s="67" t="s">
        <v>38</v>
      </c>
      <c r="E12" s="68" t="s">
        <v>18</v>
      </c>
      <c r="F12" s="17" t="s">
        <v>67</v>
      </c>
      <c r="G12" s="64"/>
    </row>
    <row r="13" spans="1:7" ht="12.75">
      <c r="A13" s="65">
        <v>10</v>
      </c>
      <c r="B13" s="67" t="s">
        <v>71</v>
      </c>
      <c r="C13" s="67" t="s">
        <v>72</v>
      </c>
      <c r="D13" s="67" t="s">
        <v>38</v>
      </c>
      <c r="E13" s="68" t="s">
        <v>18</v>
      </c>
      <c r="F13" s="17" t="s">
        <v>73</v>
      </c>
      <c r="G13" s="64"/>
    </row>
    <row r="14" spans="1:7" ht="12.75">
      <c r="A14" s="65">
        <v>11</v>
      </c>
      <c r="B14" s="67" t="s">
        <v>74</v>
      </c>
      <c r="C14" s="67" t="s">
        <v>75</v>
      </c>
      <c r="D14" s="67" t="s">
        <v>38</v>
      </c>
      <c r="E14" s="68" t="s">
        <v>18</v>
      </c>
      <c r="F14" s="17" t="s">
        <v>31</v>
      </c>
      <c r="G14" s="64"/>
    </row>
    <row r="15" spans="1:7" ht="12.75">
      <c r="A15" s="65">
        <v>12</v>
      </c>
      <c r="B15" s="67" t="s">
        <v>76</v>
      </c>
      <c r="C15" s="67" t="s">
        <v>77</v>
      </c>
      <c r="D15" s="67" t="s">
        <v>78</v>
      </c>
      <c r="E15" s="68" t="s">
        <v>18</v>
      </c>
      <c r="F15" s="17" t="s">
        <v>79</v>
      </c>
      <c r="G15" s="64"/>
    </row>
    <row r="16" spans="1:7" ht="12.75">
      <c r="A16" s="65">
        <v>13</v>
      </c>
      <c r="B16" s="67" t="s">
        <v>80</v>
      </c>
      <c r="C16" s="67" t="s">
        <v>81</v>
      </c>
      <c r="D16" s="67" t="s">
        <v>38</v>
      </c>
      <c r="E16" s="68" t="s">
        <v>18</v>
      </c>
      <c r="F16" s="17" t="s">
        <v>31</v>
      </c>
      <c r="G16" s="64"/>
    </row>
    <row r="17" spans="1:7" ht="12.75">
      <c r="A17" s="65">
        <v>14</v>
      </c>
      <c r="B17" s="67" t="s">
        <v>82</v>
      </c>
      <c r="C17" s="17" t="s">
        <v>83</v>
      </c>
      <c r="D17" s="17" t="s">
        <v>84</v>
      </c>
      <c r="E17" s="17" t="s">
        <v>18</v>
      </c>
      <c r="F17" s="17" t="s">
        <v>49</v>
      </c>
      <c r="G17" s="64"/>
    </row>
    <row r="18" spans="1:7" ht="12.75">
      <c r="A18" s="65">
        <v>15</v>
      </c>
      <c r="B18" s="67" t="s">
        <v>82</v>
      </c>
      <c r="C18" s="17" t="s">
        <v>85</v>
      </c>
      <c r="D18" s="17" t="s">
        <v>86</v>
      </c>
      <c r="E18" s="17" t="s">
        <v>18</v>
      </c>
      <c r="F18" s="17" t="s">
        <v>49</v>
      </c>
      <c r="G18" s="64"/>
    </row>
    <row r="19" spans="1:7" ht="12.75">
      <c r="A19" s="65">
        <v>16</v>
      </c>
      <c r="B19" s="17" t="s">
        <v>46</v>
      </c>
      <c r="C19" s="17" t="s">
        <v>87</v>
      </c>
      <c r="D19" s="67" t="s">
        <v>48</v>
      </c>
      <c r="E19" s="17" t="s">
        <v>18</v>
      </c>
      <c r="F19" s="17" t="s">
        <v>49</v>
      </c>
      <c r="G19" s="64"/>
    </row>
    <row r="20" spans="1:7" ht="12.75">
      <c r="A20" s="65">
        <v>17</v>
      </c>
      <c r="B20" s="66" t="s">
        <v>29</v>
      </c>
      <c r="C20" s="67" t="s">
        <v>88</v>
      </c>
      <c r="D20" s="67" t="s">
        <v>30</v>
      </c>
      <c r="E20" s="66" t="s">
        <v>18</v>
      </c>
      <c r="F20" s="66" t="s">
        <v>89</v>
      </c>
      <c r="G20" s="64"/>
    </row>
    <row r="21" spans="1:7" ht="12.75">
      <c r="A21" s="65">
        <v>18</v>
      </c>
      <c r="B21" s="66" t="s">
        <v>90</v>
      </c>
      <c r="C21" s="66" t="s">
        <v>91</v>
      </c>
      <c r="D21" s="66" t="s">
        <v>92</v>
      </c>
      <c r="E21" s="66" t="s">
        <v>18</v>
      </c>
      <c r="F21" s="66" t="s">
        <v>93</v>
      </c>
      <c r="G21" s="64"/>
    </row>
    <row r="22" spans="1:8" ht="12.75">
      <c r="A22" s="65">
        <v>19</v>
      </c>
      <c r="B22" s="67" t="s">
        <v>94</v>
      </c>
      <c r="C22" s="67" t="s">
        <v>95</v>
      </c>
      <c r="D22" s="77" t="s">
        <v>96</v>
      </c>
      <c r="E22" s="68" t="s">
        <v>18</v>
      </c>
      <c r="F22" s="17" t="s">
        <v>97</v>
      </c>
      <c r="G22" s="64"/>
      <c r="H22" s="42"/>
    </row>
    <row r="23" spans="1:8" ht="12.75">
      <c r="A23" s="65">
        <v>20</v>
      </c>
      <c r="B23" s="67" t="s">
        <v>8</v>
      </c>
      <c r="C23" s="67" t="s">
        <v>98</v>
      </c>
      <c r="D23" s="67" t="s">
        <v>38</v>
      </c>
      <c r="E23" s="68" t="s">
        <v>18</v>
      </c>
      <c r="F23" s="17" t="s">
        <v>23</v>
      </c>
      <c r="G23" s="123"/>
      <c r="H23" s="42"/>
    </row>
    <row r="24" spans="1:8" ht="12.75">
      <c r="A24" s="65">
        <v>21</v>
      </c>
      <c r="B24" s="67" t="s">
        <v>99</v>
      </c>
      <c r="C24" s="67" t="s">
        <v>100</v>
      </c>
      <c r="D24" s="67" t="s">
        <v>101</v>
      </c>
      <c r="E24" s="68" t="s">
        <v>18</v>
      </c>
      <c r="F24" s="17" t="s">
        <v>31</v>
      </c>
      <c r="G24" s="64"/>
      <c r="H24" s="42"/>
    </row>
    <row r="25" spans="1:8" ht="12.75">
      <c r="A25" s="65">
        <v>22</v>
      </c>
      <c r="B25" s="67" t="s">
        <v>99</v>
      </c>
      <c r="C25" s="17" t="s">
        <v>102</v>
      </c>
      <c r="D25" s="67" t="s">
        <v>101</v>
      </c>
      <c r="E25" s="68" t="s">
        <v>18</v>
      </c>
      <c r="F25" s="17" t="s">
        <v>31</v>
      </c>
      <c r="G25" s="64"/>
      <c r="H25" s="42"/>
    </row>
    <row r="26" spans="1:8" ht="12.75">
      <c r="A26" s="65">
        <v>23</v>
      </c>
      <c r="B26" s="79" t="s">
        <v>103</v>
      </c>
      <c r="C26" s="79" t="s">
        <v>88</v>
      </c>
      <c r="D26" s="79" t="s">
        <v>38</v>
      </c>
      <c r="E26" s="80" t="s">
        <v>18</v>
      </c>
      <c r="F26" s="81" t="s">
        <v>67</v>
      </c>
      <c r="G26" s="64"/>
      <c r="H26" s="42"/>
    </row>
    <row r="27" spans="1:8" ht="12.75">
      <c r="A27" s="65">
        <v>24</v>
      </c>
      <c r="B27" s="67" t="s">
        <v>159</v>
      </c>
      <c r="C27" s="67" t="s">
        <v>160</v>
      </c>
      <c r="D27" s="67" t="s">
        <v>21</v>
      </c>
      <c r="E27" s="68" t="s">
        <v>18</v>
      </c>
      <c r="F27" s="110" t="s">
        <v>2</v>
      </c>
      <c r="G27" s="64"/>
      <c r="H27" s="42"/>
    </row>
    <row r="28" spans="1:8" ht="12.75">
      <c r="A28" s="65">
        <v>25</v>
      </c>
      <c r="B28" s="67" t="s">
        <v>104</v>
      </c>
      <c r="C28" s="67" t="s">
        <v>105</v>
      </c>
      <c r="D28" s="67" t="s">
        <v>106</v>
      </c>
      <c r="E28" s="68" t="s">
        <v>22</v>
      </c>
      <c r="F28" s="17" t="s">
        <v>2</v>
      </c>
      <c r="G28" s="64"/>
      <c r="H28" s="42"/>
    </row>
    <row r="29" spans="1:8" ht="12.75">
      <c r="A29" s="65">
        <v>26</v>
      </c>
      <c r="B29" s="67" t="s">
        <v>82</v>
      </c>
      <c r="C29" s="67" t="s">
        <v>107</v>
      </c>
      <c r="D29" s="67" t="s">
        <v>48</v>
      </c>
      <c r="E29" s="68" t="s">
        <v>22</v>
      </c>
      <c r="F29" s="17" t="s">
        <v>49</v>
      </c>
      <c r="G29" s="64"/>
      <c r="H29" s="42"/>
    </row>
    <row r="30" spans="1:8" ht="12.75">
      <c r="A30" s="65">
        <v>27</v>
      </c>
      <c r="B30" s="70" t="s">
        <v>46</v>
      </c>
      <c r="C30" s="70" t="s">
        <v>108</v>
      </c>
      <c r="D30" s="70" t="s">
        <v>109</v>
      </c>
      <c r="E30" s="70" t="s">
        <v>22</v>
      </c>
      <c r="F30" s="70" t="s">
        <v>49</v>
      </c>
      <c r="G30" s="64"/>
      <c r="H30" s="42"/>
    </row>
    <row r="31" spans="1:8" s="64" customFormat="1" ht="12.75">
      <c r="A31" s="65">
        <v>28</v>
      </c>
      <c r="B31" s="67" t="s">
        <v>110</v>
      </c>
      <c r="C31" s="67" t="s">
        <v>111</v>
      </c>
      <c r="D31" s="67" t="s">
        <v>112</v>
      </c>
      <c r="E31" s="68" t="s">
        <v>22</v>
      </c>
      <c r="F31" s="17" t="s">
        <v>113</v>
      </c>
      <c r="G31" s="123"/>
      <c r="H31" s="124"/>
    </row>
    <row r="32" spans="1:8" ht="12.75">
      <c r="A32" s="65">
        <v>29</v>
      </c>
      <c r="B32" s="67" t="s">
        <v>114</v>
      </c>
      <c r="C32" s="67" t="s">
        <v>115</v>
      </c>
      <c r="D32" s="67" t="s">
        <v>21</v>
      </c>
      <c r="E32" s="68" t="s">
        <v>22</v>
      </c>
      <c r="F32" s="17" t="s">
        <v>116</v>
      </c>
      <c r="G32" s="64"/>
      <c r="H32" s="42"/>
    </row>
    <row r="33" spans="1:7" ht="12.75">
      <c r="A33" s="65">
        <v>30</v>
      </c>
      <c r="B33" s="67" t="s">
        <v>159</v>
      </c>
      <c r="C33" s="67" t="s">
        <v>161</v>
      </c>
      <c r="D33" s="67" t="s">
        <v>162</v>
      </c>
      <c r="E33" s="68" t="s">
        <v>22</v>
      </c>
      <c r="F33" s="110"/>
      <c r="G33" s="64"/>
    </row>
    <row r="34" spans="1:7" ht="12.75">
      <c r="A34" s="65">
        <v>31</v>
      </c>
      <c r="B34" s="67" t="s">
        <v>117</v>
      </c>
      <c r="C34" s="67" t="s">
        <v>118</v>
      </c>
      <c r="D34" s="67" t="s">
        <v>119</v>
      </c>
      <c r="E34" s="68" t="s">
        <v>19</v>
      </c>
      <c r="F34" s="17" t="s">
        <v>120</v>
      </c>
      <c r="G34" s="64"/>
    </row>
    <row r="35" spans="1:7" ht="12.75">
      <c r="A35" s="65">
        <v>32</v>
      </c>
      <c r="B35" s="76" t="s">
        <v>121</v>
      </c>
      <c r="C35" s="76" t="s">
        <v>122</v>
      </c>
      <c r="D35" s="82" t="s">
        <v>21</v>
      </c>
      <c r="E35" s="76" t="s">
        <v>19</v>
      </c>
      <c r="F35" s="76" t="s">
        <v>93</v>
      </c>
      <c r="G35" s="64"/>
    </row>
    <row r="36" spans="1:7" ht="12.75">
      <c r="A36" s="65">
        <v>33</v>
      </c>
      <c r="B36" s="78" t="s">
        <v>123</v>
      </c>
      <c r="C36" s="78" t="s">
        <v>124</v>
      </c>
      <c r="D36" s="76" t="s">
        <v>125</v>
      </c>
      <c r="E36" s="76" t="s">
        <v>19</v>
      </c>
      <c r="F36" s="76" t="s">
        <v>93</v>
      </c>
      <c r="G36" s="64"/>
    </row>
    <row r="37" spans="1:7" ht="12.75">
      <c r="A37" s="65">
        <v>34</v>
      </c>
      <c r="B37" s="67" t="s">
        <v>126</v>
      </c>
      <c r="C37" s="67" t="s">
        <v>127</v>
      </c>
      <c r="D37" s="67" t="s">
        <v>9</v>
      </c>
      <c r="E37" s="68" t="s">
        <v>19</v>
      </c>
      <c r="F37" s="17" t="s">
        <v>20</v>
      </c>
      <c r="G37" s="64"/>
    </row>
    <row r="38" spans="1:7" ht="12.75">
      <c r="A38" s="65">
        <v>35</v>
      </c>
      <c r="B38" s="83" t="s">
        <v>128</v>
      </c>
      <c r="C38" s="122" t="s">
        <v>129</v>
      </c>
      <c r="D38" s="83" t="s">
        <v>9</v>
      </c>
      <c r="E38" s="84" t="s">
        <v>19</v>
      </c>
      <c r="F38" s="71" t="s">
        <v>26</v>
      </c>
      <c r="G38" s="64"/>
    </row>
    <row r="39" spans="1:7" ht="12.75">
      <c r="A39" s="65">
        <v>36</v>
      </c>
      <c r="B39" s="83" t="s">
        <v>130</v>
      </c>
      <c r="C39" s="83" t="s">
        <v>149</v>
      </c>
      <c r="D39" s="83" t="s">
        <v>9</v>
      </c>
      <c r="E39" s="84" t="s">
        <v>19</v>
      </c>
      <c r="F39" s="71" t="s">
        <v>150</v>
      </c>
      <c r="G39" s="64"/>
    </row>
    <row r="40" spans="1:7" ht="12.75">
      <c r="A40" s="65">
        <v>37</v>
      </c>
      <c r="B40" s="83" t="s">
        <v>132</v>
      </c>
      <c r="C40" s="83" t="s">
        <v>24</v>
      </c>
      <c r="D40" s="83" t="s">
        <v>32</v>
      </c>
      <c r="E40" s="84" t="s">
        <v>19</v>
      </c>
      <c r="F40" s="71" t="s">
        <v>23</v>
      </c>
      <c r="G40" s="64"/>
    </row>
    <row r="41" spans="1:7" ht="12.75">
      <c r="A41" s="65">
        <v>38</v>
      </c>
      <c r="B41" s="83" t="s">
        <v>44</v>
      </c>
      <c r="C41" s="83" t="s">
        <v>133</v>
      </c>
      <c r="D41" s="83" t="s">
        <v>134</v>
      </c>
      <c r="E41" s="84" t="s">
        <v>19</v>
      </c>
      <c r="F41" s="71" t="s">
        <v>45</v>
      </c>
      <c r="G41" s="64"/>
    </row>
    <row r="42" spans="1:7" ht="12.75">
      <c r="A42" s="65">
        <v>39</v>
      </c>
      <c r="B42" s="71" t="s">
        <v>135</v>
      </c>
      <c r="C42" s="71" t="s">
        <v>136</v>
      </c>
      <c r="D42" s="71" t="s">
        <v>9</v>
      </c>
      <c r="E42" s="71" t="s">
        <v>19</v>
      </c>
      <c r="F42" s="71" t="s">
        <v>26</v>
      </c>
      <c r="G42" s="64"/>
    </row>
    <row r="43" spans="1:7" ht="12.75">
      <c r="A43" s="65">
        <v>40</v>
      </c>
      <c r="B43" s="88" t="s">
        <v>137</v>
      </c>
      <c r="C43" s="89" t="s">
        <v>138</v>
      </c>
      <c r="D43" s="89" t="s">
        <v>139</v>
      </c>
      <c r="E43" s="90" t="s">
        <v>19</v>
      </c>
      <c r="F43" s="91" t="s">
        <v>140</v>
      </c>
      <c r="G43" s="64"/>
    </row>
    <row r="44" spans="1:7" ht="12.75">
      <c r="A44" s="65">
        <v>41</v>
      </c>
      <c r="B44" s="83" t="s">
        <v>27</v>
      </c>
      <c r="C44" s="83" t="s">
        <v>141</v>
      </c>
      <c r="D44" s="83" t="s">
        <v>28</v>
      </c>
      <c r="E44" s="84" t="s">
        <v>19</v>
      </c>
      <c r="F44" s="71" t="s">
        <v>26</v>
      </c>
      <c r="G44" s="64"/>
    </row>
    <row r="45" spans="1:7" ht="12.75">
      <c r="A45" s="65">
        <v>42</v>
      </c>
      <c r="B45" s="85" t="s">
        <v>94</v>
      </c>
      <c r="C45" s="85" t="s">
        <v>142</v>
      </c>
      <c r="D45" s="85" t="s">
        <v>143</v>
      </c>
      <c r="E45" s="86" t="s">
        <v>19</v>
      </c>
      <c r="F45" s="87" t="s">
        <v>97</v>
      </c>
      <c r="G45" s="64"/>
    </row>
    <row r="46" spans="1:6" ht="12.75">
      <c r="A46" s="65">
        <v>43</v>
      </c>
      <c r="B46" s="67" t="s">
        <v>144</v>
      </c>
      <c r="C46" s="67" t="s">
        <v>145</v>
      </c>
      <c r="D46" s="67" t="s">
        <v>143</v>
      </c>
      <c r="E46" s="68" t="s">
        <v>19</v>
      </c>
      <c r="F46" s="17" t="s">
        <v>97</v>
      </c>
    </row>
    <row r="47" spans="1:6" ht="12.75">
      <c r="A47" s="65">
        <v>44</v>
      </c>
      <c r="B47" s="67" t="s">
        <v>61</v>
      </c>
      <c r="C47" s="67" t="s">
        <v>146</v>
      </c>
      <c r="D47" s="67" t="s">
        <v>147</v>
      </c>
      <c r="E47" s="68" t="s">
        <v>19</v>
      </c>
      <c r="F47" s="17" t="s">
        <v>64</v>
      </c>
    </row>
    <row r="48" spans="1:6" ht="12.75">
      <c r="A48" s="65">
        <v>45</v>
      </c>
      <c r="B48" s="67" t="s">
        <v>155</v>
      </c>
      <c r="C48" s="67" t="s">
        <v>156</v>
      </c>
      <c r="D48" s="67" t="s">
        <v>9</v>
      </c>
      <c r="E48" s="68" t="s">
        <v>19</v>
      </c>
      <c r="F48" s="17" t="s">
        <v>31</v>
      </c>
    </row>
    <row r="49" spans="1:6" ht="12.75">
      <c r="A49" s="65">
        <v>46</v>
      </c>
      <c r="B49" s="67" t="s">
        <v>157</v>
      </c>
      <c r="C49" s="68" t="s">
        <v>167</v>
      </c>
      <c r="D49" s="67" t="s">
        <v>158</v>
      </c>
      <c r="E49" s="68" t="s">
        <v>19</v>
      </c>
      <c r="F49" s="17" t="s">
        <v>23</v>
      </c>
    </row>
  </sheetData>
  <autoFilter ref="A3:F45"/>
  <mergeCells count="2">
    <mergeCell ref="A2:F2"/>
    <mergeCell ref="A1:F1"/>
  </mergeCells>
  <printOptions/>
  <pageMargins left="0.41" right="0.2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200" workbookViewId="0" topLeftCell="A1">
      <selection activeCell="A34" sqref="A34"/>
    </sheetView>
  </sheetViews>
  <sheetFormatPr defaultColWidth="9.140625" defaultRowHeight="12.75"/>
  <cols>
    <col min="2" max="2" width="20.8515625" style="0" customWidth="1"/>
    <col min="3" max="3" width="26.140625" style="0" customWidth="1"/>
    <col min="4" max="4" width="18.421875" style="0" bestFit="1" customWidth="1"/>
    <col min="9" max="9" width="12.28125" style="0" bestFit="1" customWidth="1"/>
    <col min="11" max="11" width="9.140625" style="121" customWidth="1"/>
  </cols>
  <sheetData>
    <row r="1" spans="1:9" ht="16.5" thickBot="1">
      <c r="A1" s="126" t="s">
        <v>151</v>
      </c>
      <c r="B1" s="133"/>
      <c r="C1" s="133"/>
      <c r="D1" s="133"/>
      <c r="E1" s="133"/>
      <c r="F1" s="133"/>
      <c r="G1" s="133"/>
      <c r="H1" s="133"/>
      <c r="I1" s="134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152</v>
      </c>
      <c r="B3" s="129"/>
      <c r="C3" s="129"/>
      <c r="D3" s="129"/>
      <c r="E3" s="129"/>
      <c r="F3" s="129"/>
      <c r="G3" s="129"/>
      <c r="H3" s="129"/>
      <c r="I3" s="129"/>
    </row>
    <row r="4" spans="1:9" ht="23.25">
      <c r="A4" s="24"/>
      <c r="B4" s="25" t="s">
        <v>34</v>
      </c>
      <c r="C4" s="26">
        <v>1.4</v>
      </c>
      <c r="D4" s="26"/>
      <c r="E4" s="25"/>
      <c r="F4" s="25"/>
      <c r="G4" s="25" t="s">
        <v>40</v>
      </c>
      <c r="H4" s="25">
        <f>H5*C4</f>
        <v>25.031999999999996</v>
      </c>
      <c r="I4" s="25" t="s">
        <v>39</v>
      </c>
    </row>
    <row r="5" spans="1:9" ht="23.25">
      <c r="A5" s="24"/>
      <c r="B5" s="25" t="s">
        <v>35</v>
      </c>
      <c r="C5" s="26"/>
      <c r="D5" s="26"/>
      <c r="E5" s="25"/>
      <c r="F5" s="25"/>
      <c r="G5" s="25" t="s">
        <v>165</v>
      </c>
      <c r="H5" s="25">
        <v>17.88</v>
      </c>
      <c r="I5" s="25"/>
    </row>
    <row r="6" spans="1:9" ht="12.75">
      <c r="A6" s="32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16">
        <v>1</v>
      </c>
      <c r="B9" s="67" t="s">
        <v>71</v>
      </c>
      <c r="C9" s="67" t="s">
        <v>72</v>
      </c>
      <c r="D9" s="67" t="s">
        <v>38</v>
      </c>
      <c r="E9" s="68" t="s">
        <v>18</v>
      </c>
      <c r="F9" s="116">
        <v>0</v>
      </c>
      <c r="G9" s="117">
        <v>17.88</v>
      </c>
      <c r="H9" s="116">
        <f aca="true" t="shared" si="0" ref="H9:H29">IF(G9&gt;K9,G9-K9,0)</f>
        <v>0</v>
      </c>
      <c r="I9" s="116">
        <f aca="true" t="shared" si="1" ref="I9:I29">F9*5+H9</f>
        <v>0</v>
      </c>
      <c r="K9" s="121">
        <v>25</v>
      </c>
    </row>
    <row r="10" spans="1:11" ht="12.75">
      <c r="A10" s="116">
        <v>2</v>
      </c>
      <c r="B10" s="67" t="s">
        <v>82</v>
      </c>
      <c r="C10" s="17" t="s">
        <v>83</v>
      </c>
      <c r="D10" s="17" t="s">
        <v>84</v>
      </c>
      <c r="E10" s="17" t="s">
        <v>18</v>
      </c>
      <c r="F10" s="116">
        <v>0</v>
      </c>
      <c r="G10" s="117">
        <v>21.1</v>
      </c>
      <c r="H10" s="116">
        <f t="shared" si="0"/>
        <v>0</v>
      </c>
      <c r="I10" s="116">
        <f t="shared" si="1"/>
        <v>0</v>
      </c>
      <c r="K10" s="121">
        <v>25</v>
      </c>
    </row>
    <row r="11" spans="1:11" ht="12.75">
      <c r="A11" s="116">
        <v>3</v>
      </c>
      <c r="B11" s="67" t="s">
        <v>8</v>
      </c>
      <c r="C11" s="67" t="s">
        <v>98</v>
      </c>
      <c r="D11" s="67" t="s">
        <v>38</v>
      </c>
      <c r="E11" s="68" t="s">
        <v>18</v>
      </c>
      <c r="F11" s="116">
        <v>0</v>
      </c>
      <c r="G11" s="117">
        <v>22.16</v>
      </c>
      <c r="H11" s="116">
        <f t="shared" si="0"/>
        <v>0</v>
      </c>
      <c r="I11" s="116">
        <f t="shared" si="1"/>
        <v>0</v>
      </c>
      <c r="K11" s="121">
        <v>25</v>
      </c>
    </row>
    <row r="12" spans="1:11" ht="12.75">
      <c r="A12" s="116">
        <v>4</v>
      </c>
      <c r="B12" s="76" t="s">
        <v>58</v>
      </c>
      <c r="C12" s="76" t="s">
        <v>68</v>
      </c>
      <c r="D12" s="76" t="s">
        <v>38</v>
      </c>
      <c r="E12" s="76" t="s">
        <v>18</v>
      </c>
      <c r="F12" s="116">
        <v>0</v>
      </c>
      <c r="G12" s="117">
        <v>22.38</v>
      </c>
      <c r="H12" s="116">
        <f t="shared" si="0"/>
        <v>0</v>
      </c>
      <c r="I12" s="116">
        <f t="shared" si="1"/>
        <v>0</v>
      </c>
      <c r="K12" s="121">
        <v>25</v>
      </c>
    </row>
    <row r="13" spans="1:11" ht="12.75">
      <c r="A13" s="116">
        <v>5</v>
      </c>
      <c r="B13" s="66" t="s">
        <v>29</v>
      </c>
      <c r="C13" s="67" t="s">
        <v>88</v>
      </c>
      <c r="D13" s="67" t="s">
        <v>30</v>
      </c>
      <c r="E13" s="66" t="s">
        <v>18</v>
      </c>
      <c r="F13" s="116">
        <v>0</v>
      </c>
      <c r="G13" s="117">
        <v>24.5</v>
      </c>
      <c r="H13" s="116">
        <f t="shared" si="0"/>
        <v>0</v>
      </c>
      <c r="I13" s="116">
        <f t="shared" si="1"/>
        <v>0</v>
      </c>
      <c r="K13" s="121">
        <v>25</v>
      </c>
    </row>
    <row r="14" spans="1:11" ht="12.75">
      <c r="A14" s="116">
        <v>6</v>
      </c>
      <c r="B14" s="17" t="s">
        <v>46</v>
      </c>
      <c r="C14" s="17" t="s">
        <v>47</v>
      </c>
      <c r="D14" s="67" t="s">
        <v>48</v>
      </c>
      <c r="E14" s="80" t="s">
        <v>18</v>
      </c>
      <c r="F14" s="116">
        <v>0</v>
      </c>
      <c r="G14" s="117">
        <v>25.06</v>
      </c>
      <c r="H14" s="116">
        <f t="shared" si="0"/>
        <v>0.05999999999999872</v>
      </c>
      <c r="I14" s="116">
        <f t="shared" si="1"/>
        <v>0.05999999999999872</v>
      </c>
      <c r="K14" s="121">
        <v>25</v>
      </c>
    </row>
    <row r="15" spans="1:11" ht="12.75">
      <c r="A15" s="116">
        <v>7</v>
      </c>
      <c r="B15" s="17" t="s">
        <v>46</v>
      </c>
      <c r="C15" s="17" t="s">
        <v>87</v>
      </c>
      <c r="D15" s="67" t="s">
        <v>48</v>
      </c>
      <c r="E15" s="17" t="s">
        <v>18</v>
      </c>
      <c r="F15" s="116">
        <v>0</v>
      </c>
      <c r="G15" s="117">
        <v>26.85</v>
      </c>
      <c r="H15" s="116">
        <f t="shared" si="0"/>
        <v>1.8500000000000014</v>
      </c>
      <c r="I15" s="116">
        <f t="shared" si="1"/>
        <v>1.8500000000000014</v>
      </c>
      <c r="K15" s="121">
        <v>25</v>
      </c>
    </row>
    <row r="16" spans="1:11" ht="12.75">
      <c r="A16" s="116">
        <v>8</v>
      </c>
      <c r="B16" s="67" t="s">
        <v>74</v>
      </c>
      <c r="C16" s="67" t="s">
        <v>75</v>
      </c>
      <c r="D16" s="67" t="s">
        <v>38</v>
      </c>
      <c r="E16" s="68" t="s">
        <v>18</v>
      </c>
      <c r="F16" s="116">
        <v>1</v>
      </c>
      <c r="G16" s="117">
        <v>23.06</v>
      </c>
      <c r="H16" s="116">
        <f t="shared" si="0"/>
        <v>0</v>
      </c>
      <c r="I16" s="116">
        <f t="shared" si="1"/>
        <v>5</v>
      </c>
      <c r="K16" s="121">
        <v>25</v>
      </c>
    </row>
    <row r="17" spans="1:11" ht="12.75">
      <c r="A17" s="116">
        <v>9</v>
      </c>
      <c r="B17" s="67" t="s">
        <v>65</v>
      </c>
      <c r="C17" s="67" t="s">
        <v>66</v>
      </c>
      <c r="D17" s="67" t="s">
        <v>38</v>
      </c>
      <c r="E17" s="68" t="s">
        <v>18</v>
      </c>
      <c r="F17" s="116">
        <v>1</v>
      </c>
      <c r="G17" s="117">
        <v>23.75</v>
      </c>
      <c r="H17" s="116">
        <f t="shared" si="0"/>
        <v>0</v>
      </c>
      <c r="I17" s="116">
        <f t="shared" si="1"/>
        <v>5</v>
      </c>
      <c r="K17" s="121">
        <v>25</v>
      </c>
    </row>
    <row r="18" spans="1:11" ht="12.75">
      <c r="A18" s="116">
        <v>10</v>
      </c>
      <c r="B18" s="79" t="s">
        <v>103</v>
      </c>
      <c r="C18" s="79" t="s">
        <v>88</v>
      </c>
      <c r="D18" s="79" t="s">
        <v>38</v>
      </c>
      <c r="E18" s="80" t="s">
        <v>18</v>
      </c>
      <c r="F18" s="116">
        <v>1</v>
      </c>
      <c r="G18" s="117">
        <v>24.97</v>
      </c>
      <c r="H18" s="116">
        <f t="shared" si="0"/>
        <v>0</v>
      </c>
      <c r="I18" s="116">
        <f t="shared" si="1"/>
        <v>5</v>
      </c>
      <c r="K18" s="121">
        <v>25</v>
      </c>
    </row>
    <row r="19" spans="1:11" ht="12.75">
      <c r="A19" s="116">
        <v>11</v>
      </c>
      <c r="B19" s="66" t="s">
        <v>90</v>
      </c>
      <c r="C19" s="66" t="s">
        <v>91</v>
      </c>
      <c r="D19" s="66" t="s">
        <v>92</v>
      </c>
      <c r="E19" s="66" t="s">
        <v>18</v>
      </c>
      <c r="F19" s="116">
        <v>1</v>
      </c>
      <c r="G19" s="117">
        <v>25.19</v>
      </c>
      <c r="H19" s="116">
        <f t="shared" si="0"/>
        <v>0.19000000000000128</v>
      </c>
      <c r="I19" s="116">
        <f t="shared" si="1"/>
        <v>5.190000000000001</v>
      </c>
      <c r="K19" s="121">
        <v>25</v>
      </c>
    </row>
    <row r="20" spans="1:11" ht="12.75">
      <c r="A20" s="116">
        <v>12</v>
      </c>
      <c r="B20" s="67" t="s">
        <v>80</v>
      </c>
      <c r="C20" s="67" t="s">
        <v>81</v>
      </c>
      <c r="D20" s="67" t="s">
        <v>38</v>
      </c>
      <c r="E20" s="68" t="s">
        <v>18</v>
      </c>
      <c r="F20" s="116">
        <v>1</v>
      </c>
      <c r="G20" s="117">
        <v>25.44</v>
      </c>
      <c r="H20" s="116">
        <f t="shared" si="0"/>
        <v>0.4400000000000013</v>
      </c>
      <c r="I20" s="116">
        <f t="shared" si="1"/>
        <v>5.440000000000001</v>
      </c>
      <c r="K20" s="121">
        <v>25</v>
      </c>
    </row>
    <row r="21" spans="1:11" ht="12.75">
      <c r="A21" s="116">
        <v>13</v>
      </c>
      <c r="B21" s="67" t="s">
        <v>99</v>
      </c>
      <c r="C21" s="17" t="s">
        <v>102</v>
      </c>
      <c r="D21" s="67" t="s">
        <v>101</v>
      </c>
      <c r="E21" s="68" t="s">
        <v>18</v>
      </c>
      <c r="F21" s="116">
        <v>1</v>
      </c>
      <c r="G21" s="117">
        <v>32.62</v>
      </c>
      <c r="H21" s="116">
        <f t="shared" si="0"/>
        <v>7.619999999999997</v>
      </c>
      <c r="I21" s="116">
        <f t="shared" si="1"/>
        <v>12.619999999999997</v>
      </c>
      <c r="K21" s="121">
        <v>25</v>
      </c>
    </row>
    <row r="22" spans="1:11" ht="12.75">
      <c r="A22" s="116">
        <v>14</v>
      </c>
      <c r="B22" s="67" t="s">
        <v>69</v>
      </c>
      <c r="C22" s="67" t="s">
        <v>70</v>
      </c>
      <c r="D22" s="67" t="s">
        <v>38</v>
      </c>
      <c r="E22" s="68" t="s">
        <v>18</v>
      </c>
      <c r="F22" s="116">
        <v>2</v>
      </c>
      <c r="G22" s="117">
        <v>31.06</v>
      </c>
      <c r="H22" s="116">
        <f t="shared" si="0"/>
        <v>6.059999999999999</v>
      </c>
      <c r="I22" s="116">
        <f t="shared" si="1"/>
        <v>16.06</v>
      </c>
      <c r="K22" s="121">
        <v>25</v>
      </c>
    </row>
    <row r="23" spans="1:11" ht="12.75">
      <c r="A23" s="116">
        <v>15</v>
      </c>
      <c r="B23" s="67" t="s">
        <v>50</v>
      </c>
      <c r="C23" s="67" t="s">
        <v>51</v>
      </c>
      <c r="D23" s="67" t="s">
        <v>52</v>
      </c>
      <c r="E23" s="80" t="s">
        <v>18</v>
      </c>
      <c r="F23" s="116">
        <v>1</v>
      </c>
      <c r="G23" s="117">
        <v>36.28</v>
      </c>
      <c r="H23" s="116">
        <f t="shared" si="0"/>
        <v>11.280000000000001</v>
      </c>
      <c r="I23" s="116">
        <f t="shared" si="1"/>
        <v>16.28</v>
      </c>
      <c r="K23" s="121">
        <v>25</v>
      </c>
    </row>
    <row r="24" spans="1:11" ht="12.75">
      <c r="A24" s="116">
        <v>16</v>
      </c>
      <c r="B24" s="67" t="s">
        <v>54</v>
      </c>
      <c r="C24" s="67" t="s">
        <v>55</v>
      </c>
      <c r="D24" s="67" t="s">
        <v>56</v>
      </c>
      <c r="E24" s="80" t="s">
        <v>18</v>
      </c>
      <c r="F24" s="116">
        <v>2</v>
      </c>
      <c r="G24" s="117">
        <v>33.97</v>
      </c>
      <c r="H24" s="116">
        <f t="shared" si="0"/>
        <v>8.969999999999999</v>
      </c>
      <c r="I24" s="116">
        <f t="shared" si="1"/>
        <v>18.97</v>
      </c>
      <c r="K24" s="121">
        <v>25</v>
      </c>
    </row>
    <row r="25" spans="1:11" ht="12.75">
      <c r="A25" s="116">
        <v>17</v>
      </c>
      <c r="B25" s="67" t="s">
        <v>27</v>
      </c>
      <c r="C25" s="67" t="s">
        <v>42</v>
      </c>
      <c r="D25" s="67" t="s">
        <v>43</v>
      </c>
      <c r="E25" s="80" t="s">
        <v>18</v>
      </c>
      <c r="F25" s="116">
        <v>3</v>
      </c>
      <c r="G25" s="117">
        <v>37.16</v>
      </c>
      <c r="H25" s="116">
        <f t="shared" si="0"/>
        <v>12.159999999999997</v>
      </c>
      <c r="I25" s="116">
        <f t="shared" si="1"/>
        <v>27.159999999999997</v>
      </c>
      <c r="K25" s="121">
        <v>25</v>
      </c>
    </row>
    <row r="26" spans="1:11" ht="12.75">
      <c r="A26" s="116">
        <v>18</v>
      </c>
      <c r="B26" s="67" t="s">
        <v>58</v>
      </c>
      <c r="C26" s="67" t="s">
        <v>59</v>
      </c>
      <c r="D26" s="67" t="s">
        <v>38</v>
      </c>
      <c r="E26" s="80" t="s">
        <v>18</v>
      </c>
      <c r="F26" s="116">
        <v>3</v>
      </c>
      <c r="G26" s="117">
        <v>42.65</v>
      </c>
      <c r="H26" s="116">
        <f t="shared" si="0"/>
        <v>17.65</v>
      </c>
      <c r="I26" s="116">
        <f t="shared" si="1"/>
        <v>32.65</v>
      </c>
      <c r="K26" s="121">
        <v>25</v>
      </c>
    </row>
    <row r="27" spans="1:11" ht="12.75">
      <c r="A27" s="116">
        <v>19</v>
      </c>
      <c r="B27" s="67" t="s">
        <v>76</v>
      </c>
      <c r="C27" s="67" t="s">
        <v>77</v>
      </c>
      <c r="D27" s="67" t="s">
        <v>78</v>
      </c>
      <c r="E27" s="68" t="s">
        <v>18</v>
      </c>
      <c r="F27" s="116">
        <v>1</v>
      </c>
      <c r="G27" s="117">
        <v>52.65</v>
      </c>
      <c r="H27" s="116">
        <f t="shared" si="0"/>
        <v>27.65</v>
      </c>
      <c r="I27" s="116">
        <f t="shared" si="1"/>
        <v>32.65</v>
      </c>
      <c r="K27" s="121">
        <v>25</v>
      </c>
    </row>
    <row r="28" spans="1:11" ht="12.75">
      <c r="A28" s="116">
        <v>20</v>
      </c>
      <c r="B28" s="67" t="s">
        <v>99</v>
      </c>
      <c r="C28" s="67" t="s">
        <v>100</v>
      </c>
      <c r="D28" s="67" t="s">
        <v>101</v>
      </c>
      <c r="E28" s="68" t="s">
        <v>18</v>
      </c>
      <c r="F28" s="116">
        <v>3</v>
      </c>
      <c r="G28" s="117">
        <v>49.44</v>
      </c>
      <c r="H28" s="116">
        <f t="shared" si="0"/>
        <v>24.439999999999998</v>
      </c>
      <c r="I28" s="116">
        <f t="shared" si="1"/>
        <v>39.44</v>
      </c>
      <c r="K28" s="121">
        <v>25</v>
      </c>
    </row>
    <row r="29" spans="1:11" ht="12.75">
      <c r="A29" s="116">
        <v>21</v>
      </c>
      <c r="B29" s="67" t="s">
        <v>94</v>
      </c>
      <c r="C29" s="67" t="s">
        <v>95</v>
      </c>
      <c r="D29" s="77" t="s">
        <v>96</v>
      </c>
      <c r="E29" s="68" t="s">
        <v>18</v>
      </c>
      <c r="F29" s="116">
        <v>0</v>
      </c>
      <c r="G29" s="117">
        <v>69.78</v>
      </c>
      <c r="H29" s="116">
        <f t="shared" si="0"/>
        <v>44.78</v>
      </c>
      <c r="I29" s="116">
        <f t="shared" si="1"/>
        <v>44.78</v>
      </c>
      <c r="K29" s="121">
        <v>25</v>
      </c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</sheetData>
  <autoFilter ref="G8:I29"/>
  <mergeCells count="2">
    <mergeCell ref="A1:I1"/>
    <mergeCell ref="A3:I3"/>
  </mergeCells>
  <printOptions/>
  <pageMargins left="0.75" right="0.75" top="1" bottom="1" header="0.4921259845" footer="0.4921259845"/>
  <pageSetup fitToHeight="1" fitToWidth="1"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SheetLayoutView="200" workbookViewId="0" topLeftCell="A1">
      <selection activeCell="B18" sqref="B18"/>
    </sheetView>
  </sheetViews>
  <sheetFormatPr defaultColWidth="9.140625" defaultRowHeight="12.75"/>
  <cols>
    <col min="1" max="1" width="9.7109375" style="0" customWidth="1"/>
    <col min="2" max="2" width="18.57421875" style="0" bestFit="1" customWidth="1"/>
    <col min="3" max="3" width="30.140625" style="0" bestFit="1" customWidth="1"/>
    <col min="4" max="4" width="18.421875" style="0" bestFit="1" customWidth="1"/>
    <col min="9" max="9" width="12.8515625" style="0" customWidth="1"/>
    <col min="11" max="11" width="9.140625" style="121" customWidth="1"/>
  </cols>
  <sheetData>
    <row r="1" spans="1:9" ht="16.5" thickBot="1">
      <c r="A1" s="126" t="s">
        <v>151</v>
      </c>
      <c r="B1" s="133"/>
      <c r="C1" s="133"/>
      <c r="D1" s="133"/>
      <c r="E1" s="133"/>
      <c r="F1" s="133"/>
      <c r="G1" s="133"/>
      <c r="H1" s="133"/>
      <c r="I1" s="134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153</v>
      </c>
      <c r="B3" s="129"/>
      <c r="C3" s="129"/>
      <c r="D3" s="129"/>
      <c r="E3" s="129"/>
      <c r="F3" s="129"/>
      <c r="G3" s="129"/>
      <c r="H3" s="129"/>
      <c r="I3" s="129"/>
    </row>
    <row r="4" spans="1:9" ht="23.25">
      <c r="A4" s="24"/>
      <c r="B4" s="25" t="s">
        <v>34</v>
      </c>
      <c r="C4" s="26">
        <v>1.4</v>
      </c>
      <c r="D4" s="26"/>
      <c r="E4" s="25"/>
      <c r="F4" s="25"/>
      <c r="G4" s="25" t="s">
        <v>40</v>
      </c>
      <c r="H4" s="25">
        <f>H5*C4</f>
        <v>34.524</v>
      </c>
      <c r="I4" s="25" t="s">
        <v>39</v>
      </c>
    </row>
    <row r="5" spans="1:9" ht="23.25">
      <c r="A5" s="24"/>
      <c r="B5" s="25" t="s">
        <v>35</v>
      </c>
      <c r="C5" s="26"/>
      <c r="D5" s="26"/>
      <c r="E5" s="25"/>
      <c r="F5" s="25"/>
      <c r="G5" s="25" t="s">
        <v>165</v>
      </c>
      <c r="H5" s="25">
        <v>24.66</v>
      </c>
      <c r="I5" s="25"/>
    </row>
    <row r="6" spans="1:9" ht="12.75">
      <c r="A6" s="32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0">
        <v>1</v>
      </c>
      <c r="B9" s="9" t="s">
        <v>114</v>
      </c>
      <c r="C9" s="9" t="s">
        <v>115</v>
      </c>
      <c r="D9" s="9" t="s">
        <v>21</v>
      </c>
      <c r="E9" s="50" t="s">
        <v>22</v>
      </c>
      <c r="F9" s="10">
        <v>0</v>
      </c>
      <c r="G9" s="45">
        <v>24.66</v>
      </c>
      <c r="H9" s="116">
        <f>IF(G9&gt;K9,G9-K9,0)</f>
        <v>0</v>
      </c>
      <c r="I9" s="10">
        <f>F9*5+H9</f>
        <v>0</v>
      </c>
      <c r="K9" s="121">
        <v>35</v>
      </c>
    </row>
    <row r="10" spans="1:11" ht="12.75">
      <c r="A10" s="10">
        <v>2</v>
      </c>
      <c r="B10" s="9" t="s">
        <v>82</v>
      </c>
      <c r="C10" s="9" t="s">
        <v>107</v>
      </c>
      <c r="D10" s="9" t="s">
        <v>48</v>
      </c>
      <c r="E10" s="50" t="s">
        <v>22</v>
      </c>
      <c r="F10" s="10">
        <v>0</v>
      </c>
      <c r="G10" s="45">
        <v>26.12</v>
      </c>
      <c r="H10" s="116">
        <f>IF(G10&gt;K10,G10-K10,0)</f>
        <v>0</v>
      </c>
      <c r="I10" s="10">
        <f>F10*5+H10</f>
        <v>0</v>
      </c>
      <c r="K10" s="121">
        <v>35</v>
      </c>
    </row>
    <row r="11" spans="1:11" ht="12.75">
      <c r="A11" s="10">
        <v>3</v>
      </c>
      <c r="B11" s="54" t="s">
        <v>110</v>
      </c>
      <c r="C11" s="54" t="s">
        <v>111</v>
      </c>
      <c r="D11" s="54" t="s">
        <v>112</v>
      </c>
      <c r="E11" s="55" t="s">
        <v>22</v>
      </c>
      <c r="F11" s="10">
        <v>0</v>
      </c>
      <c r="G11" s="45">
        <v>28.34</v>
      </c>
      <c r="H11" s="116">
        <f>IF(G11&gt;K11,G11-K11,0)</f>
        <v>0</v>
      </c>
      <c r="I11" s="10">
        <f>F11*5+H11</f>
        <v>0</v>
      </c>
      <c r="K11" s="121">
        <v>35</v>
      </c>
    </row>
    <row r="12" spans="1:11" ht="12.75">
      <c r="A12" s="10">
        <v>4</v>
      </c>
      <c r="B12" s="115" t="s">
        <v>46</v>
      </c>
      <c r="C12" s="115" t="s">
        <v>108</v>
      </c>
      <c r="D12" s="115" t="s">
        <v>109</v>
      </c>
      <c r="E12" s="115" t="s">
        <v>22</v>
      </c>
      <c r="F12" s="10">
        <v>0</v>
      </c>
      <c r="G12" s="45">
        <v>29.22</v>
      </c>
      <c r="H12" s="116">
        <f>IF(G12&gt;K12,G12-K12,0)</f>
        <v>0</v>
      </c>
      <c r="I12" s="10">
        <f>F12*5+H12</f>
        <v>0</v>
      </c>
      <c r="K12" s="121">
        <v>35</v>
      </c>
    </row>
    <row r="13" spans="1:11" ht="12.75">
      <c r="A13" s="10">
        <v>5</v>
      </c>
      <c r="B13" s="9" t="s">
        <v>104</v>
      </c>
      <c r="C13" s="9" t="s">
        <v>105</v>
      </c>
      <c r="D13" s="9" t="s">
        <v>106</v>
      </c>
      <c r="E13" s="50" t="s">
        <v>22</v>
      </c>
      <c r="F13" s="10">
        <v>1</v>
      </c>
      <c r="G13" s="45">
        <v>46</v>
      </c>
      <c r="H13" s="116">
        <f>IF(G13&gt;K13,G13-K13,0)</f>
        <v>11</v>
      </c>
      <c r="I13" s="10">
        <f>F13*5+H13</f>
        <v>16</v>
      </c>
      <c r="K13" s="121">
        <v>35</v>
      </c>
    </row>
    <row r="14" spans="1:9" ht="12.75">
      <c r="A14" s="42"/>
      <c r="B14" s="93"/>
      <c r="C14" s="95"/>
      <c r="D14" s="95"/>
      <c r="E14" s="95"/>
      <c r="F14" s="42"/>
      <c r="G14" s="46"/>
      <c r="H14" s="42"/>
      <c r="I14" s="42"/>
    </row>
    <row r="15" spans="1:9" ht="12.75">
      <c r="A15" s="42"/>
      <c r="B15" s="95"/>
      <c r="C15" s="95"/>
      <c r="D15" s="93"/>
      <c r="E15" s="95"/>
      <c r="F15" s="42"/>
      <c r="G15" s="46"/>
      <c r="H15" s="42"/>
      <c r="I15" s="42"/>
    </row>
    <row r="16" spans="1:9" ht="12.75">
      <c r="A16" s="42"/>
      <c r="B16" s="96"/>
      <c r="C16" s="93"/>
      <c r="D16" s="93"/>
      <c r="E16" s="96"/>
      <c r="F16" s="42"/>
      <c r="G16" s="46"/>
      <c r="H16" s="42"/>
      <c r="I16" s="42"/>
    </row>
    <row r="17" spans="1:9" ht="12.75">
      <c r="A17" s="42"/>
      <c r="B17" s="96"/>
      <c r="C17" s="96"/>
      <c r="D17" s="96"/>
      <c r="E17" s="96"/>
      <c r="F17" s="42"/>
      <c r="G17" s="46"/>
      <c r="H17" s="42"/>
      <c r="I17" s="42"/>
    </row>
    <row r="18" spans="1:9" ht="12.75">
      <c r="A18" s="42"/>
      <c r="B18" s="93"/>
      <c r="C18" s="93"/>
      <c r="D18" s="97"/>
      <c r="E18" s="94"/>
      <c r="F18" s="42"/>
      <c r="G18" s="46"/>
      <c r="H18" s="42"/>
      <c r="I18" s="42"/>
    </row>
    <row r="19" spans="1:9" ht="12.75">
      <c r="A19" s="42"/>
      <c r="B19" s="93"/>
      <c r="C19" s="93"/>
      <c r="D19" s="93"/>
      <c r="E19" s="94"/>
      <c r="F19" s="42"/>
      <c r="G19" s="46"/>
      <c r="H19" s="42"/>
      <c r="I19" s="42"/>
    </row>
    <row r="20" spans="1:9" ht="12.75">
      <c r="A20" s="42"/>
      <c r="B20" s="98"/>
      <c r="C20" s="98"/>
      <c r="D20" s="98"/>
      <c r="E20" s="99"/>
      <c r="F20" s="42"/>
      <c r="G20" s="46"/>
      <c r="H20" s="42"/>
      <c r="I20" s="42"/>
    </row>
    <row r="21" spans="1:9" ht="12.75">
      <c r="A21" s="42"/>
      <c r="B21" s="98"/>
      <c r="C21" s="95"/>
      <c r="D21" s="98"/>
      <c r="E21" s="99"/>
      <c r="F21" s="42"/>
      <c r="G21" s="46"/>
      <c r="H21" s="42"/>
      <c r="I21" s="42"/>
    </row>
    <row r="22" spans="1:9" ht="12.75">
      <c r="A22" s="42"/>
      <c r="B22" s="100"/>
      <c r="C22" s="100"/>
      <c r="D22" s="100"/>
      <c r="E22" s="101"/>
      <c r="F22" s="42"/>
      <c r="G22" s="46"/>
      <c r="H22" s="42"/>
      <c r="I22" s="42"/>
    </row>
    <row r="23" spans="1:9" ht="12.75">
      <c r="A23" s="42"/>
      <c r="B23" s="93"/>
      <c r="C23" s="93"/>
      <c r="D23" s="93"/>
      <c r="E23" s="94"/>
      <c r="F23" s="42"/>
      <c r="G23" s="46"/>
      <c r="H23" s="46"/>
      <c r="I23" s="42"/>
    </row>
    <row r="24" spans="1:9" ht="12.75">
      <c r="A24" s="42"/>
      <c r="B24" s="42"/>
      <c r="C24" s="42"/>
      <c r="D24" s="42"/>
      <c r="E24" s="42"/>
      <c r="F24" s="42"/>
      <c r="G24" s="46"/>
      <c r="H24" s="46"/>
      <c r="I24" s="42"/>
    </row>
    <row r="25" spans="1:9" ht="12.75">
      <c r="A25" s="42"/>
      <c r="B25" s="42"/>
      <c r="C25" s="42"/>
      <c r="D25" s="42"/>
      <c r="E25" s="42"/>
      <c r="F25" s="42"/>
      <c r="G25" s="46"/>
      <c r="H25" s="46"/>
      <c r="I25" s="42"/>
    </row>
    <row r="26" spans="1:9" ht="12.75">
      <c r="A26" s="42"/>
      <c r="B26" s="42"/>
      <c r="C26" s="42"/>
      <c r="D26" s="42"/>
      <c r="E26" s="42"/>
      <c r="F26" s="42"/>
      <c r="G26" s="46"/>
      <c r="H26" s="46"/>
      <c r="I26" s="42"/>
    </row>
    <row r="27" spans="1:9" ht="12.75">
      <c r="A27" s="42"/>
      <c r="B27" s="42"/>
      <c r="C27" s="42"/>
      <c r="D27" s="42"/>
      <c r="E27" s="42"/>
      <c r="F27" s="42"/>
      <c r="G27" s="46"/>
      <c r="H27" s="46"/>
      <c r="I27" s="4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  <row r="51" spans="7:8" ht="12.75">
      <c r="G51" s="102"/>
      <c r="H51" s="102"/>
    </row>
    <row r="52" spans="7:8" ht="12.75">
      <c r="G52" s="102"/>
      <c r="H52" s="102"/>
    </row>
    <row r="53" spans="7:8" ht="12.75">
      <c r="G53" s="102"/>
      <c r="H53" s="102"/>
    </row>
    <row r="54" spans="7:8" ht="12.75">
      <c r="G54" s="102"/>
      <c r="H54" s="102"/>
    </row>
    <row r="55" spans="7:8" ht="12.75">
      <c r="G55" s="102"/>
      <c r="H55" s="102"/>
    </row>
    <row r="56" spans="7:8" ht="12.75">
      <c r="G56" s="102"/>
      <c r="H56" s="102"/>
    </row>
    <row r="57" spans="7:8" ht="12.75">
      <c r="G57" s="102"/>
      <c r="H57" s="102"/>
    </row>
    <row r="58" spans="7:8" ht="12.75">
      <c r="G58" s="102"/>
      <c r="H58" s="102"/>
    </row>
    <row r="59" spans="7:8" ht="12.75">
      <c r="G59" s="102"/>
      <c r="H59" s="102"/>
    </row>
    <row r="60" spans="7:8" ht="12.75">
      <c r="G60" s="102"/>
      <c r="H60" s="102"/>
    </row>
    <row r="61" spans="7:8" ht="12.75">
      <c r="G61" s="102"/>
      <c r="H61" s="102"/>
    </row>
    <row r="62" spans="7:8" ht="12.75">
      <c r="G62" s="102"/>
      <c r="H62" s="102"/>
    </row>
    <row r="63" spans="7:8" ht="12.75">
      <c r="G63" s="102"/>
      <c r="H63" s="102"/>
    </row>
    <row r="64" spans="7:8" ht="12.75">
      <c r="G64" s="102"/>
      <c r="H64" s="102"/>
    </row>
    <row r="65" spans="7:8" ht="12.75">
      <c r="G65" s="102"/>
      <c r="H65" s="102"/>
    </row>
    <row r="66" spans="7:8" ht="12.75">
      <c r="G66" s="102"/>
      <c r="H66" s="102"/>
    </row>
    <row r="67" spans="7:8" ht="12.75">
      <c r="G67" s="102"/>
      <c r="H67" s="102"/>
    </row>
    <row r="68" spans="7:8" ht="12.75">
      <c r="G68" s="102"/>
      <c r="H68" s="102"/>
    </row>
    <row r="69" spans="7:8" ht="12.75">
      <c r="G69" s="102"/>
      <c r="H69" s="102"/>
    </row>
    <row r="70" spans="7:8" ht="12.75">
      <c r="G70" s="102"/>
      <c r="H70" s="102"/>
    </row>
    <row r="71" spans="7:8" ht="12.75">
      <c r="G71" s="102"/>
      <c r="H71" s="102"/>
    </row>
    <row r="72" spans="7:8" ht="12.75">
      <c r="G72" s="102"/>
      <c r="H72" s="102"/>
    </row>
    <row r="73" spans="7:8" ht="12.75">
      <c r="G73" s="102"/>
      <c r="H73" s="102"/>
    </row>
    <row r="74" spans="7:8" ht="12.75">
      <c r="G74" s="102"/>
      <c r="H74" s="102"/>
    </row>
    <row r="75" spans="7:8" ht="12.75">
      <c r="G75" s="102"/>
      <c r="H75" s="102"/>
    </row>
    <row r="76" spans="7:8" ht="12.75">
      <c r="G76" s="102"/>
      <c r="H76" s="102"/>
    </row>
    <row r="77" spans="7:8" ht="12.75">
      <c r="G77" s="102"/>
      <c r="H77" s="102"/>
    </row>
    <row r="78" spans="7:8" ht="12.75">
      <c r="G78" s="102"/>
      <c r="H78" s="102"/>
    </row>
    <row r="79" spans="7:8" ht="12.75">
      <c r="G79" s="102"/>
      <c r="H79" s="102"/>
    </row>
    <row r="80" spans="7:8" ht="12.75">
      <c r="G80" s="102"/>
      <c r="H80" s="102"/>
    </row>
    <row r="81" spans="7:8" ht="12.75">
      <c r="G81" s="102"/>
      <c r="H81" s="102"/>
    </row>
    <row r="82" spans="7:8" ht="12.75">
      <c r="G82" s="102"/>
      <c r="H82" s="102"/>
    </row>
    <row r="83" spans="7:8" ht="12.75">
      <c r="G83" s="102"/>
      <c r="H83" s="102"/>
    </row>
    <row r="84" spans="7:8" ht="12.75">
      <c r="G84" s="102"/>
      <c r="H84" s="102"/>
    </row>
    <row r="85" spans="7:8" ht="12.75">
      <c r="G85" s="102"/>
      <c r="H85" s="102"/>
    </row>
    <row r="86" spans="7:8" ht="12.75">
      <c r="G86" s="102"/>
      <c r="H86" s="102"/>
    </row>
    <row r="87" spans="7:8" ht="12.75">
      <c r="G87" s="102"/>
      <c r="H87" s="102"/>
    </row>
    <row r="88" spans="7:8" ht="12.75">
      <c r="G88" s="102"/>
      <c r="H88" s="102"/>
    </row>
    <row r="89" spans="7:8" ht="12.75">
      <c r="G89" s="102"/>
      <c r="H89" s="102"/>
    </row>
    <row r="90" spans="7:8" ht="12.75">
      <c r="G90" s="102"/>
      <c r="H90" s="102"/>
    </row>
    <row r="91" spans="7:8" ht="12.75">
      <c r="G91" s="102"/>
      <c r="H91" s="102"/>
    </row>
    <row r="92" spans="7:8" ht="12.75">
      <c r="G92" s="102"/>
      <c r="H92" s="102"/>
    </row>
    <row r="93" spans="7:8" ht="12.75">
      <c r="G93" s="102"/>
      <c r="H93" s="102"/>
    </row>
    <row r="94" spans="7:8" ht="12.75">
      <c r="G94" s="102"/>
      <c r="H94" s="102"/>
    </row>
    <row r="95" spans="7:8" ht="12.75">
      <c r="G95" s="102"/>
      <c r="H95" s="102"/>
    </row>
    <row r="96" spans="7:8" ht="12.75">
      <c r="G96" s="102"/>
      <c r="H96" s="102"/>
    </row>
    <row r="97" spans="7:8" ht="12.75">
      <c r="G97" s="102"/>
      <c r="H97" s="102"/>
    </row>
    <row r="98" spans="7:8" ht="12.75">
      <c r="G98" s="102"/>
      <c r="H98" s="102"/>
    </row>
    <row r="99" spans="7:8" ht="12.75">
      <c r="G99" s="102"/>
      <c r="H99" s="102"/>
    </row>
    <row r="100" spans="7:8" ht="12.75">
      <c r="G100" s="102"/>
      <c r="H100" s="102"/>
    </row>
    <row r="101" spans="7:8" ht="12.75">
      <c r="G101" s="102"/>
      <c r="H101" s="102"/>
    </row>
    <row r="102" spans="7:8" ht="12.75">
      <c r="G102" s="102"/>
      <c r="H102" s="102"/>
    </row>
    <row r="103" spans="7:8" ht="12.75">
      <c r="G103" s="102"/>
      <c r="H103" s="102"/>
    </row>
    <row r="104" spans="7:8" ht="12.75">
      <c r="G104" s="102"/>
      <c r="H104" s="102"/>
    </row>
    <row r="105" spans="7:8" ht="12.75">
      <c r="G105" s="102"/>
      <c r="H105" s="102"/>
    </row>
    <row r="106" spans="7:8" ht="12.75">
      <c r="G106" s="102"/>
      <c r="H106" s="102"/>
    </row>
    <row r="107" spans="7:8" ht="12.75">
      <c r="G107" s="102"/>
      <c r="H107" s="102"/>
    </row>
    <row r="108" spans="7:8" ht="12.75">
      <c r="G108" s="102"/>
      <c r="H108" s="102"/>
    </row>
    <row r="109" spans="7:8" ht="12.75">
      <c r="G109" s="102"/>
      <c r="H109" s="102"/>
    </row>
    <row r="110" spans="7:8" ht="12.75">
      <c r="G110" s="102"/>
      <c r="H110" s="102"/>
    </row>
    <row r="111" spans="7:8" ht="12.75">
      <c r="G111" s="102"/>
      <c r="H111" s="102"/>
    </row>
    <row r="112" spans="7:8" ht="12.75">
      <c r="G112" s="102"/>
      <c r="H112" s="102"/>
    </row>
    <row r="113" spans="7:8" ht="12.75">
      <c r="G113" s="102"/>
      <c r="H113" s="102"/>
    </row>
    <row r="114" spans="7:8" ht="12.75">
      <c r="G114" s="102"/>
      <c r="H114" s="102"/>
    </row>
    <row r="115" spans="7:8" ht="12.75">
      <c r="G115" s="102"/>
      <c r="H115" s="102"/>
    </row>
    <row r="116" spans="7:8" ht="12.75">
      <c r="G116" s="102"/>
      <c r="H116" s="102"/>
    </row>
    <row r="117" spans="7:8" ht="12.75">
      <c r="G117" s="102"/>
      <c r="H117" s="102"/>
    </row>
    <row r="118" spans="7:8" ht="12.75">
      <c r="G118" s="102"/>
      <c r="H118" s="102"/>
    </row>
    <row r="119" spans="7:8" ht="12.75">
      <c r="G119" s="102"/>
      <c r="H119" s="102"/>
    </row>
    <row r="120" spans="7:8" ht="12.75">
      <c r="G120" s="102"/>
      <c r="H120" s="102"/>
    </row>
    <row r="121" spans="7:8" ht="12.75">
      <c r="G121" s="102"/>
      <c r="H121" s="102"/>
    </row>
    <row r="122" spans="7:8" ht="12.75">
      <c r="G122" s="102"/>
      <c r="H122" s="102"/>
    </row>
    <row r="123" spans="7:8" ht="12.75">
      <c r="G123" s="102"/>
      <c r="H123" s="102"/>
    </row>
    <row r="124" spans="7:8" ht="12.75">
      <c r="G124" s="102"/>
      <c r="H124" s="102"/>
    </row>
    <row r="125" spans="7:8" ht="12.75">
      <c r="G125" s="102"/>
      <c r="H125" s="102"/>
    </row>
    <row r="126" spans="7:8" ht="12.75">
      <c r="G126" s="102"/>
      <c r="H126" s="102"/>
    </row>
  </sheetData>
  <autoFilter ref="G8:I13"/>
  <mergeCells count="2">
    <mergeCell ref="A1:I1"/>
    <mergeCell ref="A3:I3"/>
  </mergeCells>
  <printOptions/>
  <pageMargins left="0.75" right="0.75" top="1" bottom="1" header="0.4921259845" footer="0.4921259845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200" workbookViewId="0" topLeftCell="A1">
      <selection activeCell="G29" sqref="G29"/>
    </sheetView>
  </sheetViews>
  <sheetFormatPr defaultColWidth="9.140625" defaultRowHeight="12.75"/>
  <cols>
    <col min="2" max="2" width="18.57421875" style="0" customWidth="1"/>
    <col min="3" max="3" width="26.421875" style="0" bestFit="1" customWidth="1"/>
    <col min="4" max="4" width="17.57421875" style="0" customWidth="1"/>
    <col min="9" max="9" width="12.28125" style="0" bestFit="1" customWidth="1"/>
    <col min="11" max="11" width="9.140625" style="121" customWidth="1"/>
  </cols>
  <sheetData>
    <row r="1" spans="1:9" ht="16.5" thickBot="1">
      <c r="A1" s="126" t="s">
        <v>151</v>
      </c>
      <c r="B1" s="133"/>
      <c r="C1" s="133"/>
      <c r="D1" s="133"/>
      <c r="E1" s="133"/>
      <c r="F1" s="133"/>
      <c r="G1" s="133"/>
      <c r="H1" s="133"/>
      <c r="I1" s="134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154</v>
      </c>
      <c r="B3" s="129"/>
      <c r="C3" s="129"/>
      <c r="D3" s="129"/>
      <c r="E3" s="129"/>
      <c r="F3" s="129"/>
      <c r="G3" s="129"/>
      <c r="H3" s="129"/>
      <c r="I3" s="129"/>
    </row>
    <row r="4" spans="1:9" ht="23.25">
      <c r="A4" s="24"/>
      <c r="B4" s="25" t="s">
        <v>34</v>
      </c>
      <c r="C4" s="26">
        <v>1.4</v>
      </c>
      <c r="D4" s="26"/>
      <c r="E4" s="25"/>
      <c r="F4" s="25"/>
      <c r="G4" s="25" t="s">
        <v>40</v>
      </c>
      <c r="H4" s="25">
        <f>H5*C4</f>
        <v>23.59</v>
      </c>
      <c r="I4" s="25" t="s">
        <v>39</v>
      </c>
    </row>
    <row r="5" spans="1:9" ht="23.25">
      <c r="A5" s="24"/>
      <c r="B5" s="25" t="s">
        <v>35</v>
      </c>
      <c r="C5" s="26"/>
      <c r="D5" s="26"/>
      <c r="E5" s="25"/>
      <c r="F5" s="25"/>
      <c r="G5" s="25" t="s">
        <v>165</v>
      </c>
      <c r="H5" s="25">
        <v>16.85</v>
      </c>
      <c r="I5" s="25"/>
    </row>
    <row r="6" spans="1:9" ht="12.75">
      <c r="A6" s="32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18">
        <v>1</v>
      </c>
      <c r="B9" s="54" t="s">
        <v>132</v>
      </c>
      <c r="C9" s="54" t="s">
        <v>24</v>
      </c>
      <c r="D9" s="54" t="s">
        <v>32</v>
      </c>
      <c r="E9" s="55" t="s">
        <v>19</v>
      </c>
      <c r="F9" s="116">
        <v>0</v>
      </c>
      <c r="G9" s="117">
        <v>16.85</v>
      </c>
      <c r="H9" s="116">
        <f aca="true" t="shared" si="0" ref="H9:H25">IF(G9&gt;K9,G9-K9,0)</f>
        <v>0</v>
      </c>
      <c r="I9" s="119">
        <f aca="true" t="shared" si="1" ref="I9:I25">F9*5+H9</f>
        <v>0</v>
      </c>
      <c r="K9" s="121">
        <v>23.6</v>
      </c>
    </row>
    <row r="10" spans="1:11" ht="12.75">
      <c r="A10" s="119">
        <v>2</v>
      </c>
      <c r="B10" s="67" t="s">
        <v>128</v>
      </c>
      <c r="C10" s="82" t="s">
        <v>129</v>
      </c>
      <c r="D10" s="54" t="s">
        <v>9</v>
      </c>
      <c r="E10" s="68" t="s">
        <v>19</v>
      </c>
      <c r="F10" s="116">
        <v>0</v>
      </c>
      <c r="G10" s="117">
        <v>17.03</v>
      </c>
      <c r="H10" s="116">
        <f t="shared" si="0"/>
        <v>0</v>
      </c>
      <c r="I10" s="119">
        <f t="shared" si="1"/>
        <v>0</v>
      </c>
      <c r="K10" s="121">
        <v>23.6</v>
      </c>
    </row>
    <row r="11" spans="1:11" ht="12.75">
      <c r="A11" s="119">
        <v>3</v>
      </c>
      <c r="B11" s="54" t="s">
        <v>126</v>
      </c>
      <c r="C11" s="54" t="s">
        <v>127</v>
      </c>
      <c r="D11" s="54" t="s">
        <v>9</v>
      </c>
      <c r="E11" s="55" t="s">
        <v>19</v>
      </c>
      <c r="F11" s="116">
        <v>0</v>
      </c>
      <c r="G11" s="120">
        <v>18.13</v>
      </c>
      <c r="H11" s="116">
        <f t="shared" si="0"/>
        <v>0</v>
      </c>
      <c r="I11" s="119">
        <f t="shared" si="1"/>
        <v>0</v>
      </c>
      <c r="K11" s="121">
        <v>23.6</v>
      </c>
    </row>
    <row r="12" spans="1:11" ht="12.75">
      <c r="A12" s="118">
        <v>4</v>
      </c>
      <c r="B12" s="67" t="s">
        <v>155</v>
      </c>
      <c r="C12" s="67" t="s">
        <v>156</v>
      </c>
      <c r="D12" s="67" t="s">
        <v>9</v>
      </c>
      <c r="E12" s="55" t="s">
        <v>19</v>
      </c>
      <c r="F12" s="119">
        <v>0</v>
      </c>
      <c r="G12" s="117">
        <v>18.22</v>
      </c>
      <c r="H12" s="116">
        <f t="shared" si="0"/>
        <v>0</v>
      </c>
      <c r="I12" s="119">
        <f t="shared" si="1"/>
        <v>0</v>
      </c>
      <c r="K12" s="121">
        <v>23.6</v>
      </c>
    </row>
    <row r="13" spans="1:11" ht="12.75">
      <c r="A13" s="118">
        <v>5</v>
      </c>
      <c r="B13" s="54" t="s">
        <v>130</v>
      </c>
      <c r="C13" s="54" t="s">
        <v>166</v>
      </c>
      <c r="D13" s="54" t="s">
        <v>9</v>
      </c>
      <c r="E13" s="55" t="s">
        <v>19</v>
      </c>
      <c r="F13" s="116">
        <v>0</v>
      </c>
      <c r="G13" s="117">
        <v>18.82</v>
      </c>
      <c r="H13" s="116">
        <f t="shared" si="0"/>
        <v>0</v>
      </c>
      <c r="I13" s="119">
        <f t="shared" si="1"/>
        <v>0</v>
      </c>
      <c r="K13" s="121">
        <v>23.6</v>
      </c>
    </row>
    <row r="14" spans="1:11" ht="12.75">
      <c r="A14" s="119">
        <v>6</v>
      </c>
      <c r="B14" s="54" t="s">
        <v>117</v>
      </c>
      <c r="C14" s="54" t="s">
        <v>118</v>
      </c>
      <c r="D14" s="54" t="s">
        <v>119</v>
      </c>
      <c r="E14" s="55" t="s">
        <v>19</v>
      </c>
      <c r="F14" s="116">
        <v>0</v>
      </c>
      <c r="G14" s="117">
        <v>19.47</v>
      </c>
      <c r="H14" s="116">
        <f t="shared" si="0"/>
        <v>0</v>
      </c>
      <c r="I14" s="119">
        <f t="shared" si="1"/>
        <v>0</v>
      </c>
      <c r="K14" s="121">
        <v>23.6</v>
      </c>
    </row>
    <row r="15" spans="1:11" ht="12.75">
      <c r="A15" s="119">
        <v>7</v>
      </c>
      <c r="B15" s="54" t="s">
        <v>61</v>
      </c>
      <c r="C15" s="11" t="s">
        <v>62</v>
      </c>
      <c r="D15" s="11" t="s">
        <v>63</v>
      </c>
      <c r="E15" s="55" t="s">
        <v>19</v>
      </c>
      <c r="F15" s="119">
        <v>0</v>
      </c>
      <c r="G15" s="117">
        <v>21.5</v>
      </c>
      <c r="H15" s="116">
        <f t="shared" si="0"/>
        <v>0</v>
      </c>
      <c r="I15" s="119">
        <f t="shared" si="1"/>
        <v>0</v>
      </c>
      <c r="K15" s="121">
        <v>23.6</v>
      </c>
    </row>
    <row r="16" spans="1:11" ht="12.75">
      <c r="A16" s="118">
        <v>8</v>
      </c>
      <c r="B16" s="54" t="s">
        <v>144</v>
      </c>
      <c r="C16" s="54" t="s">
        <v>145</v>
      </c>
      <c r="D16" s="54" t="s">
        <v>143</v>
      </c>
      <c r="E16" s="55" t="s">
        <v>19</v>
      </c>
      <c r="F16" s="119">
        <v>0</v>
      </c>
      <c r="G16" s="120">
        <v>23.22</v>
      </c>
      <c r="H16" s="116">
        <f t="shared" si="0"/>
        <v>0</v>
      </c>
      <c r="I16" s="119">
        <f t="shared" si="1"/>
        <v>0</v>
      </c>
      <c r="K16" s="121">
        <v>23.6</v>
      </c>
    </row>
    <row r="17" spans="1:11" ht="12.75">
      <c r="A17" s="118">
        <v>9</v>
      </c>
      <c r="B17" s="54" t="s">
        <v>94</v>
      </c>
      <c r="C17" s="54" t="s">
        <v>142</v>
      </c>
      <c r="D17" s="54" t="s">
        <v>143</v>
      </c>
      <c r="E17" s="55" t="s">
        <v>19</v>
      </c>
      <c r="F17" s="78">
        <v>0</v>
      </c>
      <c r="G17" s="117">
        <v>23.28</v>
      </c>
      <c r="H17" s="116">
        <f t="shared" si="0"/>
        <v>0</v>
      </c>
      <c r="I17" s="119">
        <f t="shared" si="1"/>
        <v>0</v>
      </c>
      <c r="K17" s="121">
        <v>23.6</v>
      </c>
    </row>
    <row r="18" spans="1:11" ht="12.75">
      <c r="A18" s="119">
        <v>10</v>
      </c>
      <c r="B18" s="54" t="s">
        <v>61</v>
      </c>
      <c r="C18" s="54" t="s">
        <v>146</v>
      </c>
      <c r="D18" s="54" t="s">
        <v>147</v>
      </c>
      <c r="E18" s="55" t="s">
        <v>19</v>
      </c>
      <c r="F18" s="119">
        <v>0</v>
      </c>
      <c r="G18" s="117">
        <v>24.32</v>
      </c>
      <c r="H18" s="116">
        <f t="shared" si="0"/>
        <v>0.7199999999999989</v>
      </c>
      <c r="I18" s="119">
        <f t="shared" si="1"/>
        <v>0.7199999999999989</v>
      </c>
      <c r="K18" s="121">
        <v>23.6</v>
      </c>
    </row>
    <row r="19" spans="1:11" ht="12.75">
      <c r="A19" s="119">
        <v>11</v>
      </c>
      <c r="B19" s="11" t="s">
        <v>135</v>
      </c>
      <c r="C19" s="11" t="s">
        <v>136</v>
      </c>
      <c r="D19" s="11" t="s">
        <v>9</v>
      </c>
      <c r="E19" s="11" t="s">
        <v>19</v>
      </c>
      <c r="F19" s="116">
        <v>1</v>
      </c>
      <c r="G19" s="120">
        <v>19.35</v>
      </c>
      <c r="H19" s="116">
        <f t="shared" si="0"/>
        <v>0</v>
      </c>
      <c r="I19" s="119">
        <f t="shared" si="1"/>
        <v>5</v>
      </c>
      <c r="K19" s="121">
        <v>23.6</v>
      </c>
    </row>
    <row r="20" spans="1:11" ht="12.75">
      <c r="A20" s="118">
        <v>12</v>
      </c>
      <c r="B20" s="69" t="s">
        <v>157</v>
      </c>
      <c r="C20" s="68" t="s">
        <v>167</v>
      </c>
      <c r="D20" s="69" t="s">
        <v>158</v>
      </c>
      <c r="E20" s="59" t="s">
        <v>19</v>
      </c>
      <c r="F20" s="119">
        <v>1</v>
      </c>
      <c r="G20" s="117">
        <v>19.75</v>
      </c>
      <c r="H20" s="116">
        <f t="shared" si="0"/>
        <v>0</v>
      </c>
      <c r="I20" s="119">
        <f t="shared" si="1"/>
        <v>5</v>
      </c>
      <c r="K20" s="121">
        <v>23.6</v>
      </c>
    </row>
    <row r="21" spans="1:11" ht="12.75">
      <c r="A21" s="118">
        <v>13</v>
      </c>
      <c r="B21" s="76" t="s">
        <v>121</v>
      </c>
      <c r="C21" s="76" t="s">
        <v>122</v>
      </c>
      <c r="D21" s="82" t="s">
        <v>21</v>
      </c>
      <c r="E21" s="76" t="s">
        <v>19</v>
      </c>
      <c r="F21" s="116">
        <v>1</v>
      </c>
      <c r="G21" s="117">
        <v>23.44</v>
      </c>
      <c r="H21" s="116">
        <f t="shared" si="0"/>
        <v>0</v>
      </c>
      <c r="I21" s="119">
        <f t="shared" si="1"/>
        <v>5</v>
      </c>
      <c r="K21" s="121">
        <v>23.6</v>
      </c>
    </row>
    <row r="22" spans="1:11" ht="12.75">
      <c r="A22" s="119">
        <v>14</v>
      </c>
      <c r="B22" s="78" t="s">
        <v>123</v>
      </c>
      <c r="C22" s="78" t="s">
        <v>124</v>
      </c>
      <c r="D22" s="76" t="s">
        <v>125</v>
      </c>
      <c r="E22" s="76" t="s">
        <v>19</v>
      </c>
      <c r="F22" s="116">
        <v>1</v>
      </c>
      <c r="G22" s="117">
        <v>24.35</v>
      </c>
      <c r="H22" s="116">
        <f t="shared" si="0"/>
        <v>0.75</v>
      </c>
      <c r="I22" s="119">
        <f t="shared" si="1"/>
        <v>5.75</v>
      </c>
      <c r="K22" s="121">
        <v>23.6</v>
      </c>
    </row>
    <row r="23" spans="1:11" ht="12.75">
      <c r="A23" s="119">
        <v>15</v>
      </c>
      <c r="B23" s="54" t="s">
        <v>44</v>
      </c>
      <c r="C23" s="54" t="s">
        <v>133</v>
      </c>
      <c r="D23" s="54" t="s">
        <v>134</v>
      </c>
      <c r="E23" s="55" t="s">
        <v>19</v>
      </c>
      <c r="F23" s="116">
        <v>1</v>
      </c>
      <c r="G23" s="120">
        <v>36.31</v>
      </c>
      <c r="H23" s="116">
        <f t="shared" si="0"/>
        <v>12.71</v>
      </c>
      <c r="I23" s="119">
        <f t="shared" si="1"/>
        <v>17.71</v>
      </c>
      <c r="K23" s="121">
        <v>23.6</v>
      </c>
    </row>
    <row r="24" spans="1:11" ht="12.75">
      <c r="A24" s="118">
        <v>16</v>
      </c>
      <c r="B24" s="54" t="s">
        <v>27</v>
      </c>
      <c r="C24" s="54" t="s">
        <v>141</v>
      </c>
      <c r="D24" s="54" t="s">
        <v>28</v>
      </c>
      <c r="E24" s="55" t="s">
        <v>19</v>
      </c>
      <c r="F24" s="116">
        <v>2</v>
      </c>
      <c r="G24" s="117">
        <v>31.38</v>
      </c>
      <c r="H24" s="116">
        <f t="shared" si="0"/>
        <v>7.779999999999998</v>
      </c>
      <c r="I24" s="119">
        <f t="shared" si="1"/>
        <v>17.779999999999998</v>
      </c>
      <c r="K24" s="121">
        <v>23.6</v>
      </c>
    </row>
    <row r="25" spans="1:11" ht="12.75">
      <c r="A25" s="118">
        <v>17</v>
      </c>
      <c r="B25" s="54" t="s">
        <v>137</v>
      </c>
      <c r="C25" s="54" t="s">
        <v>138</v>
      </c>
      <c r="D25" s="54" t="s">
        <v>139</v>
      </c>
      <c r="E25" s="55" t="s">
        <v>19</v>
      </c>
      <c r="F25" s="116">
        <v>4</v>
      </c>
      <c r="G25" s="120">
        <v>50.47</v>
      </c>
      <c r="H25" s="116">
        <f t="shared" si="0"/>
        <v>26.869999999999997</v>
      </c>
      <c r="I25" s="119">
        <f t="shared" si="1"/>
        <v>46.87</v>
      </c>
      <c r="K25" s="121">
        <v>23.6</v>
      </c>
    </row>
    <row r="26" spans="7:8" ht="12.75">
      <c r="G26" s="102"/>
      <c r="H26" s="102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  <row r="51" spans="7:8" ht="12.75">
      <c r="G51" s="102"/>
      <c r="H51" s="102"/>
    </row>
  </sheetData>
  <autoFilter ref="A8:I25"/>
  <mergeCells count="2">
    <mergeCell ref="A1:I1"/>
    <mergeCell ref="A3:I3"/>
  </mergeCells>
  <printOptions/>
  <pageMargins left="0.75" right="0.75" top="1" bottom="1" header="0.4921259845" footer="0.4921259845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10" workbookViewId="0" topLeftCell="A1">
      <selection activeCell="H14" sqref="H14"/>
    </sheetView>
  </sheetViews>
  <sheetFormatPr defaultColWidth="9.140625" defaultRowHeight="12.75"/>
  <cols>
    <col min="2" max="2" width="20.421875" style="0" customWidth="1"/>
    <col min="3" max="3" width="26.57421875" style="0" customWidth="1"/>
    <col min="4" max="4" width="14.00390625" style="0" bestFit="1" customWidth="1"/>
    <col min="5" max="5" width="11.421875" style="0" customWidth="1"/>
    <col min="8" max="8" width="13.421875" style="0" customWidth="1"/>
    <col min="9" max="9" width="12.28125" style="0" bestFit="1" customWidth="1"/>
  </cols>
  <sheetData>
    <row r="1" spans="1:9" ht="16.5" thickBot="1">
      <c r="A1" s="126" t="s">
        <v>151</v>
      </c>
      <c r="B1" s="127"/>
      <c r="C1" s="127"/>
      <c r="D1" s="127"/>
      <c r="E1" s="127"/>
      <c r="F1" s="127"/>
      <c r="G1" s="127"/>
      <c r="H1" s="127"/>
      <c r="I1" s="128"/>
    </row>
    <row r="2" spans="1:9" ht="25.5">
      <c r="A2" s="1"/>
      <c r="B2" s="1"/>
      <c r="C2" s="39"/>
      <c r="D2" s="39"/>
      <c r="E2" s="39"/>
      <c r="F2" s="40"/>
      <c r="G2" s="40"/>
      <c r="H2" s="39"/>
      <c r="I2" s="39"/>
    </row>
    <row r="3" spans="1:9" ht="23.25">
      <c r="A3" s="129" t="s">
        <v>11</v>
      </c>
      <c r="B3" s="129"/>
      <c r="C3" s="129"/>
      <c r="D3" s="129"/>
      <c r="E3" s="129"/>
      <c r="F3" s="129"/>
      <c r="G3" s="129"/>
      <c r="H3" s="130"/>
      <c r="I3" s="130"/>
    </row>
    <row r="4" spans="1:9" ht="12.75" customHeight="1">
      <c r="A4" s="24"/>
      <c r="B4" s="25" t="s">
        <v>34</v>
      </c>
      <c r="C4" s="26">
        <v>1.4</v>
      </c>
      <c r="D4" s="26"/>
      <c r="E4" s="25" t="s">
        <v>40</v>
      </c>
      <c r="F4" s="106">
        <v>18</v>
      </c>
      <c r="G4" s="25"/>
      <c r="H4" s="19"/>
      <c r="I4" s="41"/>
    </row>
    <row r="5" spans="1:9" ht="12.75" customHeight="1">
      <c r="A5" s="24"/>
      <c r="B5" s="25" t="s">
        <v>35</v>
      </c>
      <c r="C5" s="26"/>
      <c r="D5" s="26"/>
      <c r="E5" s="25"/>
      <c r="F5" s="25"/>
      <c r="G5" s="25"/>
      <c r="H5" s="19"/>
      <c r="I5" s="41"/>
    </row>
    <row r="6" spans="1:9" ht="12.75" customHeight="1">
      <c r="A6" s="21"/>
      <c r="B6" s="22"/>
      <c r="C6" s="23"/>
      <c r="D6" s="23"/>
      <c r="E6" s="22"/>
      <c r="F6" s="22"/>
      <c r="G6" s="22"/>
      <c r="H6" s="20"/>
      <c r="I6" s="27"/>
    </row>
    <row r="7" spans="1:9" ht="12.75">
      <c r="A7" s="32" t="s">
        <v>10</v>
      </c>
      <c r="B7" s="33"/>
      <c r="C7" s="33"/>
      <c r="D7" s="34"/>
      <c r="E7" s="34"/>
      <c r="F7" s="35"/>
      <c r="G7" s="35"/>
      <c r="H7" s="32"/>
      <c r="I7" s="36">
        <v>41037</v>
      </c>
    </row>
    <row r="8" spans="2:7" ht="12.75">
      <c r="B8" s="2"/>
      <c r="C8" s="2"/>
      <c r="D8" s="3" t="s">
        <v>9</v>
      </c>
      <c r="E8" s="3"/>
      <c r="F8" s="3"/>
      <c r="G8" s="3"/>
    </row>
    <row r="9" spans="1:9" ht="12.7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0</v>
      </c>
      <c r="G9" s="12" t="s">
        <v>1</v>
      </c>
      <c r="H9" s="30" t="s">
        <v>36</v>
      </c>
      <c r="I9" s="30" t="s">
        <v>37</v>
      </c>
    </row>
    <row r="10" spans="1:9" ht="12.75">
      <c r="A10" s="4">
        <v>1</v>
      </c>
      <c r="B10" s="9" t="s">
        <v>61</v>
      </c>
      <c r="C10" s="11" t="s">
        <v>62</v>
      </c>
      <c r="D10" s="11" t="s">
        <v>63</v>
      </c>
      <c r="E10" s="11" t="s">
        <v>25</v>
      </c>
      <c r="F10" s="4">
        <v>0</v>
      </c>
      <c r="G10" s="103">
        <v>12.69</v>
      </c>
      <c r="H10" s="10"/>
      <c r="I10" s="10">
        <f aca="true" t="shared" si="0" ref="I10:I15">F10*5+H10</f>
        <v>0</v>
      </c>
    </row>
    <row r="11" spans="1:9" s="108" customFormat="1" ht="12.75">
      <c r="A11" s="4">
        <v>2</v>
      </c>
      <c r="B11" s="11" t="s">
        <v>46</v>
      </c>
      <c r="C11" s="11" t="s">
        <v>47</v>
      </c>
      <c r="D11" s="9" t="s">
        <v>48</v>
      </c>
      <c r="E11" s="11" t="s">
        <v>25</v>
      </c>
      <c r="F11" s="4">
        <v>0</v>
      </c>
      <c r="G11" s="103">
        <v>14.41</v>
      </c>
      <c r="H11" s="10"/>
      <c r="I11" s="10">
        <f t="shared" si="0"/>
        <v>0</v>
      </c>
    </row>
    <row r="12" spans="1:9" ht="12.75">
      <c r="A12" s="48">
        <v>3</v>
      </c>
      <c r="B12" s="9" t="s">
        <v>50</v>
      </c>
      <c r="C12" s="9" t="s">
        <v>51</v>
      </c>
      <c r="D12" s="9" t="s">
        <v>52</v>
      </c>
      <c r="E12" s="50" t="s">
        <v>25</v>
      </c>
      <c r="F12" s="4">
        <v>0</v>
      </c>
      <c r="G12" s="103">
        <v>15.5</v>
      </c>
      <c r="H12" s="10"/>
      <c r="I12" s="10">
        <f t="shared" si="0"/>
        <v>0</v>
      </c>
    </row>
    <row r="13" spans="1:9" ht="12.75">
      <c r="A13" s="4">
        <v>4</v>
      </c>
      <c r="B13" s="9" t="s">
        <v>54</v>
      </c>
      <c r="C13" s="9" t="s">
        <v>55</v>
      </c>
      <c r="D13" s="9" t="s">
        <v>56</v>
      </c>
      <c r="E13" s="50" t="s">
        <v>25</v>
      </c>
      <c r="F13" s="4">
        <v>0</v>
      </c>
      <c r="G13" s="103">
        <v>17.43</v>
      </c>
      <c r="H13" s="10"/>
      <c r="I13" s="10">
        <f t="shared" si="0"/>
        <v>0</v>
      </c>
    </row>
    <row r="14" spans="1:9" ht="12.75">
      <c r="A14" s="4">
        <v>5</v>
      </c>
      <c r="B14" s="9" t="s">
        <v>58</v>
      </c>
      <c r="C14" s="9" t="s">
        <v>59</v>
      </c>
      <c r="D14" s="9" t="s">
        <v>38</v>
      </c>
      <c r="E14" s="50" t="s">
        <v>25</v>
      </c>
      <c r="F14" s="4">
        <v>2</v>
      </c>
      <c r="G14" s="103">
        <v>23.41</v>
      </c>
      <c r="H14" s="45">
        <f>G14-F4</f>
        <v>5.41</v>
      </c>
      <c r="I14" s="10">
        <f t="shared" si="0"/>
        <v>15.41</v>
      </c>
    </row>
    <row r="15" spans="1:9" ht="12.75">
      <c r="A15" s="4">
        <v>6</v>
      </c>
      <c r="B15" s="9" t="s">
        <v>27</v>
      </c>
      <c r="C15" s="9" t="s">
        <v>42</v>
      </c>
      <c r="D15" s="9" t="s">
        <v>43</v>
      </c>
      <c r="E15" s="50" t="s">
        <v>25</v>
      </c>
      <c r="F15" s="4">
        <v>2</v>
      </c>
      <c r="G15" s="103">
        <v>29.91</v>
      </c>
      <c r="H15" s="45">
        <f>G15-F5</f>
        <v>29.91</v>
      </c>
      <c r="I15" s="10">
        <f t="shared" si="0"/>
        <v>39.91</v>
      </c>
    </row>
    <row r="16" spans="1:9" s="109" customFormat="1" ht="12.75">
      <c r="A16" s="4">
        <v>7</v>
      </c>
      <c r="B16" s="67" t="s">
        <v>159</v>
      </c>
      <c r="C16" s="67" t="s">
        <v>161</v>
      </c>
      <c r="D16" s="67" t="s">
        <v>162</v>
      </c>
      <c r="E16" s="11" t="s">
        <v>25</v>
      </c>
      <c r="F16" s="110"/>
      <c r="G16" s="111"/>
      <c r="H16" s="111"/>
      <c r="I16" s="110" t="s">
        <v>163</v>
      </c>
    </row>
    <row r="17" spans="7:8" ht="12.75">
      <c r="G17" s="102"/>
      <c r="H17" s="102"/>
    </row>
    <row r="18" spans="7:8" ht="12.75">
      <c r="G18" s="102"/>
      <c r="H18" s="102"/>
    </row>
    <row r="19" spans="7:8" ht="12.75">
      <c r="G19" s="102"/>
      <c r="H19" s="102"/>
    </row>
    <row r="20" spans="7:8" ht="12.75">
      <c r="G20" s="102"/>
      <c r="H20" s="102"/>
    </row>
    <row r="21" spans="7:8" ht="12.75">
      <c r="G21" s="102"/>
      <c r="H21" s="102"/>
    </row>
    <row r="22" spans="7:8" ht="12.75">
      <c r="G22" s="102"/>
      <c r="H22" s="102"/>
    </row>
    <row r="23" spans="7:8" ht="12.75">
      <c r="G23" s="102"/>
      <c r="H23" s="102"/>
    </row>
    <row r="24" spans="7:8" ht="12.75">
      <c r="G24" s="102"/>
      <c r="H24" s="102"/>
    </row>
    <row r="25" spans="7:8" ht="12.75">
      <c r="G25" s="102"/>
      <c r="H25" s="102"/>
    </row>
    <row r="26" spans="7:8" ht="12.75">
      <c r="G26" s="102"/>
      <c r="H26" s="102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</sheetData>
  <autoFilter ref="A9:I9"/>
  <mergeCells count="2">
    <mergeCell ref="A1:I1"/>
    <mergeCell ref="A3:I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200" workbookViewId="0" topLeftCell="A1">
      <selection activeCell="A20" sqref="A20"/>
    </sheetView>
  </sheetViews>
  <sheetFormatPr defaultColWidth="9.140625" defaultRowHeight="12.75"/>
  <cols>
    <col min="1" max="1" width="8.00390625" style="0" customWidth="1"/>
    <col min="2" max="2" width="23.00390625" style="0" customWidth="1"/>
    <col min="3" max="3" width="24.140625" style="0" customWidth="1"/>
    <col min="4" max="4" width="14.28125" style="0" bestFit="1" customWidth="1"/>
    <col min="5" max="5" width="13.7109375" style="0" customWidth="1"/>
    <col min="8" max="8" width="13.8515625" style="0" customWidth="1"/>
    <col min="9" max="9" width="14.421875" style="0" customWidth="1"/>
  </cols>
  <sheetData>
    <row r="1" spans="1:13" ht="21.75" customHeight="1" thickBot="1">
      <c r="A1" s="126" t="s">
        <v>151</v>
      </c>
      <c r="B1" s="127"/>
      <c r="C1" s="127"/>
      <c r="D1" s="127"/>
      <c r="E1" s="127"/>
      <c r="F1" s="127"/>
      <c r="G1" s="127"/>
      <c r="H1" s="127"/>
      <c r="I1" s="128"/>
      <c r="J1" s="6"/>
      <c r="K1" s="6"/>
      <c r="L1" s="6"/>
      <c r="M1" s="6"/>
    </row>
    <row r="2" spans="1:13" ht="25.5">
      <c r="A2" s="1"/>
      <c r="B2" s="1"/>
      <c r="C2" s="37"/>
      <c r="D2" s="37"/>
      <c r="E2" s="37"/>
      <c r="F2" s="38"/>
      <c r="G2" s="38"/>
      <c r="H2" s="37"/>
      <c r="I2" s="37"/>
      <c r="J2" s="5"/>
      <c r="K2" s="5"/>
      <c r="L2" s="1"/>
      <c r="M2" s="1"/>
    </row>
    <row r="3" spans="1:9" ht="23.25">
      <c r="A3" s="129" t="s">
        <v>164</v>
      </c>
      <c r="B3" s="129"/>
      <c r="C3" s="129"/>
      <c r="D3" s="129"/>
      <c r="E3" s="129"/>
      <c r="F3" s="129"/>
      <c r="G3" s="129"/>
      <c r="H3" s="130"/>
      <c r="I3" s="130"/>
    </row>
    <row r="4" spans="1:9" s="18" customFormat="1" ht="12.75" customHeight="1">
      <c r="A4" s="24"/>
      <c r="B4" s="25" t="s">
        <v>34</v>
      </c>
      <c r="C4" s="26">
        <v>1.4</v>
      </c>
      <c r="D4" s="26"/>
      <c r="E4" s="25" t="s">
        <v>40</v>
      </c>
      <c r="F4" s="106">
        <f>F5*C4</f>
        <v>26.124</v>
      </c>
      <c r="G4" s="31"/>
      <c r="H4" s="19"/>
      <c r="I4" s="29"/>
    </row>
    <row r="5" spans="1:9" s="18" customFormat="1" ht="12.75" customHeight="1">
      <c r="A5" s="24"/>
      <c r="B5" s="25" t="s">
        <v>35</v>
      </c>
      <c r="C5" s="26"/>
      <c r="D5" s="26"/>
      <c r="E5" s="25" t="s">
        <v>165</v>
      </c>
      <c r="F5" s="25">
        <v>18.66</v>
      </c>
      <c r="G5" s="31"/>
      <c r="H5" s="19"/>
      <c r="I5" s="29"/>
    </row>
    <row r="6" spans="1:8" s="27" customFormat="1" ht="12.75" customHeight="1">
      <c r="A6" s="21"/>
      <c r="B6" s="22"/>
      <c r="C6" s="23"/>
      <c r="D6" s="23"/>
      <c r="E6" s="22"/>
      <c r="F6" s="22"/>
      <c r="G6" s="22"/>
      <c r="H6" s="20"/>
    </row>
    <row r="7" spans="1:9" ht="12.75">
      <c r="A7" s="32" t="s">
        <v>10</v>
      </c>
      <c r="B7" s="33"/>
      <c r="C7" s="33"/>
      <c r="D7" s="34"/>
      <c r="E7" s="34"/>
      <c r="F7" s="35"/>
      <c r="G7" s="35"/>
      <c r="H7" s="32"/>
      <c r="I7" s="36">
        <v>41037</v>
      </c>
    </row>
    <row r="8" spans="2:7" ht="12.75">
      <c r="B8" s="2"/>
      <c r="C8" s="2"/>
      <c r="D8" s="3" t="s">
        <v>9</v>
      </c>
      <c r="E8" s="3"/>
      <c r="F8" s="3"/>
      <c r="G8" s="3"/>
    </row>
    <row r="9" spans="1:9" s="28" customFormat="1" ht="12.7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0</v>
      </c>
      <c r="G9" s="12" t="s">
        <v>1</v>
      </c>
      <c r="H9" s="30" t="s">
        <v>36</v>
      </c>
      <c r="I9" s="30" t="s">
        <v>37</v>
      </c>
    </row>
    <row r="10" spans="1:11" ht="12.75">
      <c r="A10" s="48">
        <v>1</v>
      </c>
      <c r="B10" s="9" t="s">
        <v>50</v>
      </c>
      <c r="C10" s="9" t="s">
        <v>51</v>
      </c>
      <c r="D10" s="9" t="s">
        <v>52</v>
      </c>
      <c r="E10" s="50" t="s">
        <v>25</v>
      </c>
      <c r="F10" s="4">
        <v>0</v>
      </c>
      <c r="G10" s="103">
        <v>18.66</v>
      </c>
      <c r="H10" s="10">
        <f aca="true" t="shared" si="0" ref="H10:H15">IF(G10&gt;K10,G10-K10,0)</f>
        <v>0</v>
      </c>
      <c r="I10" s="10">
        <f aca="true" t="shared" si="1" ref="I10:I15">F10*5+H10</f>
        <v>0</v>
      </c>
      <c r="K10" s="121">
        <v>26</v>
      </c>
    </row>
    <row r="11" spans="1:11" ht="12.75">
      <c r="A11" s="4">
        <v>2</v>
      </c>
      <c r="B11" s="11" t="s">
        <v>46</v>
      </c>
      <c r="C11" s="11" t="s">
        <v>47</v>
      </c>
      <c r="D11" s="9" t="s">
        <v>48</v>
      </c>
      <c r="E11" s="11" t="s">
        <v>25</v>
      </c>
      <c r="F11" s="4">
        <v>0</v>
      </c>
      <c r="G11" s="103">
        <v>22</v>
      </c>
      <c r="H11" s="10">
        <f t="shared" si="0"/>
        <v>0</v>
      </c>
      <c r="I11" s="10">
        <f t="shared" si="1"/>
        <v>0</v>
      </c>
      <c r="K11" s="121">
        <v>26</v>
      </c>
    </row>
    <row r="12" spans="1:11" ht="12.75">
      <c r="A12" s="48">
        <v>3</v>
      </c>
      <c r="B12" s="9" t="s">
        <v>27</v>
      </c>
      <c r="C12" s="9" t="s">
        <v>42</v>
      </c>
      <c r="D12" s="9" t="s">
        <v>43</v>
      </c>
      <c r="E12" s="50" t="s">
        <v>25</v>
      </c>
      <c r="F12" s="4">
        <v>1</v>
      </c>
      <c r="G12" s="103">
        <v>19.75</v>
      </c>
      <c r="H12" s="10">
        <f t="shared" si="0"/>
        <v>0</v>
      </c>
      <c r="I12" s="10">
        <f t="shared" si="1"/>
        <v>5</v>
      </c>
      <c r="K12" s="121">
        <v>26</v>
      </c>
    </row>
    <row r="13" spans="1:11" ht="12.75">
      <c r="A13" s="4">
        <v>4</v>
      </c>
      <c r="B13" s="9" t="s">
        <v>54</v>
      </c>
      <c r="C13" s="9" t="s">
        <v>55</v>
      </c>
      <c r="D13" s="9" t="s">
        <v>56</v>
      </c>
      <c r="E13" s="50" t="s">
        <v>25</v>
      </c>
      <c r="F13" s="4">
        <v>1</v>
      </c>
      <c r="G13" s="103">
        <v>25.03</v>
      </c>
      <c r="H13" s="10">
        <f t="shared" si="0"/>
        <v>0</v>
      </c>
      <c r="I13" s="10">
        <f t="shared" si="1"/>
        <v>5</v>
      </c>
      <c r="K13" s="121">
        <v>26</v>
      </c>
    </row>
    <row r="14" spans="1:11" ht="12.75">
      <c r="A14" s="48">
        <v>5</v>
      </c>
      <c r="B14" s="9" t="s">
        <v>58</v>
      </c>
      <c r="C14" s="9" t="s">
        <v>59</v>
      </c>
      <c r="D14" s="9" t="s">
        <v>38</v>
      </c>
      <c r="E14" s="50" t="s">
        <v>25</v>
      </c>
      <c r="F14" s="4">
        <v>3</v>
      </c>
      <c r="G14" s="103">
        <v>30.32</v>
      </c>
      <c r="H14" s="10">
        <f t="shared" si="0"/>
        <v>4.32</v>
      </c>
      <c r="I14" s="10">
        <f t="shared" si="1"/>
        <v>19.32</v>
      </c>
      <c r="K14" s="121">
        <v>26</v>
      </c>
    </row>
    <row r="15" spans="1:11" ht="12.75">
      <c r="A15" s="4">
        <v>6</v>
      </c>
      <c r="B15" s="9" t="s">
        <v>61</v>
      </c>
      <c r="C15" s="11" t="s">
        <v>62</v>
      </c>
      <c r="D15" s="11" t="s">
        <v>63</v>
      </c>
      <c r="E15" s="11" t="s">
        <v>25</v>
      </c>
      <c r="F15" s="4">
        <v>4</v>
      </c>
      <c r="G15" s="103">
        <v>30.97</v>
      </c>
      <c r="H15" s="10">
        <f t="shared" si="0"/>
        <v>4.969999999999999</v>
      </c>
      <c r="I15" s="10">
        <f t="shared" si="1"/>
        <v>24.97</v>
      </c>
      <c r="K15" s="121">
        <v>26</v>
      </c>
    </row>
    <row r="16" spans="1:8" ht="12.75">
      <c r="A16" s="3"/>
      <c r="B16" s="7"/>
      <c r="C16" s="7"/>
      <c r="D16" s="8"/>
      <c r="E16" s="8"/>
      <c r="F16" s="3"/>
      <c r="G16" s="104"/>
      <c r="H16" s="102"/>
    </row>
    <row r="17" spans="1:8" ht="12.75">
      <c r="A17" s="3"/>
      <c r="B17" s="7"/>
      <c r="C17" s="7"/>
      <c r="D17" s="8"/>
      <c r="E17" s="8"/>
      <c r="F17" s="3"/>
      <c r="G17" s="104"/>
      <c r="H17" s="102"/>
    </row>
    <row r="18" spans="1:8" ht="12.75">
      <c r="A18" s="3"/>
      <c r="B18" s="7"/>
      <c r="C18" s="7"/>
      <c r="D18" s="8"/>
      <c r="E18" s="8"/>
      <c r="F18" s="3"/>
      <c r="G18" s="105"/>
      <c r="H18" s="102"/>
    </row>
    <row r="19" spans="1:8" ht="12.75">
      <c r="A19" s="3"/>
      <c r="B19" s="7"/>
      <c r="C19" s="7"/>
      <c r="D19" s="8"/>
      <c r="E19" s="8"/>
      <c r="F19" s="3"/>
      <c r="G19" s="105"/>
      <c r="H19" s="102"/>
    </row>
    <row r="20" spans="1:8" ht="12.75">
      <c r="A20" s="3"/>
      <c r="B20" s="7"/>
      <c r="C20" s="7"/>
      <c r="D20" s="8"/>
      <c r="E20" s="8"/>
      <c r="F20" s="3"/>
      <c r="G20" s="105"/>
      <c r="H20" s="102"/>
    </row>
    <row r="21" spans="1:8" ht="12.75">
      <c r="A21" s="3"/>
      <c r="B21" s="7"/>
      <c r="C21" s="7"/>
      <c r="D21" s="8"/>
      <c r="E21" s="8"/>
      <c r="F21" s="3"/>
      <c r="G21" s="105"/>
      <c r="H21" s="102"/>
    </row>
    <row r="22" spans="1:8" ht="12.75">
      <c r="A22" s="3"/>
      <c r="B22" s="7"/>
      <c r="C22" s="7"/>
      <c r="D22" s="8"/>
      <c r="E22" s="8"/>
      <c r="F22" s="3"/>
      <c r="G22" s="105"/>
      <c r="H22" s="102"/>
    </row>
    <row r="23" spans="1:8" ht="12.75">
      <c r="A23" s="3"/>
      <c r="B23" s="7"/>
      <c r="C23" s="7"/>
      <c r="D23" s="8"/>
      <c r="E23" s="8"/>
      <c r="F23" s="3"/>
      <c r="G23" s="105"/>
      <c r="H23" s="102"/>
    </row>
    <row r="24" spans="1:8" ht="12.75">
      <c r="A24" s="3"/>
      <c r="B24" s="7"/>
      <c r="C24" s="7"/>
      <c r="D24" s="8"/>
      <c r="E24" s="8"/>
      <c r="F24" s="3"/>
      <c r="G24" s="105"/>
      <c r="H24" s="102"/>
    </row>
    <row r="25" spans="7:8" ht="12.75">
      <c r="G25" s="102"/>
      <c r="H25" s="102"/>
    </row>
    <row r="26" spans="7:8" ht="12.75">
      <c r="G26" s="102"/>
      <c r="H26" s="102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ht="12.75">
      <c r="G31" s="102"/>
    </row>
    <row r="32" ht="12.75">
      <c r="G32" s="102"/>
    </row>
    <row r="33" ht="12.75">
      <c r="G33" s="102"/>
    </row>
    <row r="34" ht="12.75">
      <c r="G34" s="102"/>
    </row>
    <row r="35" ht="12.75">
      <c r="G35" s="102"/>
    </row>
    <row r="36" ht="12.75">
      <c r="G36" s="102"/>
    </row>
    <row r="37" ht="12.75">
      <c r="G37" s="102"/>
    </row>
  </sheetData>
  <autoFilter ref="A9:I9"/>
  <mergeCells count="2">
    <mergeCell ref="A3:I3"/>
    <mergeCell ref="A1:I1"/>
  </mergeCells>
  <printOptions/>
  <pageMargins left="0.26" right="0.42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200" workbookViewId="0" topLeftCell="A3">
      <selection activeCell="E34" sqref="E34"/>
    </sheetView>
  </sheetViews>
  <sheetFormatPr defaultColWidth="9.140625" defaultRowHeight="12.75"/>
  <cols>
    <col min="2" max="2" width="17.57421875" style="0" customWidth="1"/>
    <col min="3" max="3" width="27.57421875" style="0" bestFit="1" customWidth="1"/>
    <col min="4" max="4" width="18.421875" style="0" bestFit="1" customWidth="1"/>
    <col min="5" max="5" width="12.28125" style="0" customWidth="1"/>
    <col min="8" max="8" width="13.7109375" style="0" bestFit="1" customWidth="1"/>
    <col min="9" max="9" width="14.57421875" style="0" bestFit="1" customWidth="1"/>
    <col min="11" max="11" width="9.140625" style="121" customWidth="1"/>
  </cols>
  <sheetData>
    <row r="1" spans="1:9" ht="16.5" thickBot="1">
      <c r="A1" s="126" t="s">
        <v>33</v>
      </c>
      <c r="B1" s="127"/>
      <c r="C1" s="127"/>
      <c r="D1" s="127"/>
      <c r="E1" s="127"/>
      <c r="F1" s="127"/>
      <c r="G1" s="127"/>
      <c r="H1" s="131"/>
      <c r="I1" s="132"/>
    </row>
    <row r="2" spans="1:9" ht="16.5" thickBot="1">
      <c r="A2" s="126" t="s">
        <v>151</v>
      </c>
      <c r="B2" s="127"/>
      <c r="C2" s="127"/>
      <c r="D2" s="127"/>
      <c r="E2" s="127"/>
      <c r="F2" s="127"/>
      <c r="G2" s="127"/>
      <c r="H2" s="127"/>
      <c r="I2" s="128"/>
    </row>
    <row r="3" spans="1:9" ht="15.75">
      <c r="A3" s="92"/>
      <c r="B3" s="49"/>
      <c r="C3" s="49"/>
      <c r="D3" s="49"/>
      <c r="E3" s="49"/>
      <c r="F3" s="49"/>
      <c r="G3" s="49"/>
      <c r="H3" s="49"/>
      <c r="I3" s="49"/>
    </row>
    <row r="4" spans="1:9" ht="23.25">
      <c r="A4" s="129" t="s">
        <v>12</v>
      </c>
      <c r="B4" s="129"/>
      <c r="C4" s="129"/>
      <c r="D4" s="129"/>
      <c r="E4" s="129"/>
      <c r="F4" s="129"/>
      <c r="G4" s="129"/>
      <c r="H4" s="130"/>
      <c r="I4" s="130"/>
    </row>
    <row r="5" spans="1:9" ht="12.75" customHeight="1">
      <c r="A5" s="24"/>
      <c r="B5" s="25" t="s">
        <v>34</v>
      </c>
      <c r="C5" s="26">
        <v>1.4</v>
      </c>
      <c r="D5" s="26"/>
      <c r="E5" s="25" t="s">
        <v>40</v>
      </c>
      <c r="F5" s="106">
        <f>F6*C5</f>
        <v>33.824</v>
      </c>
      <c r="G5" s="25" t="s">
        <v>39</v>
      </c>
      <c r="H5" s="107"/>
      <c r="I5" s="107"/>
    </row>
    <row r="6" spans="1:9" ht="12.75" customHeight="1">
      <c r="A6" s="24"/>
      <c r="B6" s="25" t="s">
        <v>35</v>
      </c>
      <c r="C6" s="26"/>
      <c r="D6" s="26"/>
      <c r="E6" s="25" t="s">
        <v>165</v>
      </c>
      <c r="F6" s="25">
        <v>24.16</v>
      </c>
      <c r="G6" s="25"/>
      <c r="H6" s="25"/>
      <c r="I6" s="25"/>
    </row>
    <row r="7" spans="1:9" ht="12.75">
      <c r="A7" s="32" t="s">
        <v>10</v>
      </c>
      <c r="B7" s="33"/>
      <c r="C7" s="33"/>
      <c r="D7" s="34"/>
      <c r="E7" s="34"/>
      <c r="F7" s="43"/>
      <c r="G7" s="43"/>
      <c r="H7" s="32"/>
      <c r="I7" s="36">
        <v>41037</v>
      </c>
    </row>
    <row r="8" spans="2:7" ht="12.75">
      <c r="B8" s="2"/>
      <c r="C8" s="2"/>
      <c r="D8" s="3"/>
      <c r="E8" s="3"/>
      <c r="F8" s="3"/>
      <c r="G8" s="3"/>
    </row>
    <row r="9" spans="1:9" ht="12.75">
      <c r="A9" s="12" t="s">
        <v>3</v>
      </c>
      <c r="B9" s="12" t="s">
        <v>4</v>
      </c>
      <c r="C9" s="12" t="s">
        <v>5</v>
      </c>
      <c r="D9" s="12" t="s">
        <v>9</v>
      </c>
      <c r="E9" s="12" t="s">
        <v>7</v>
      </c>
      <c r="F9" s="12" t="s">
        <v>0</v>
      </c>
      <c r="G9" s="12" t="s">
        <v>1</v>
      </c>
      <c r="H9" s="30" t="s">
        <v>36</v>
      </c>
      <c r="I9" s="30" t="s">
        <v>37</v>
      </c>
    </row>
    <row r="10" spans="1:11" ht="12.75">
      <c r="A10" s="10">
        <v>1</v>
      </c>
      <c r="B10" s="9" t="s">
        <v>74</v>
      </c>
      <c r="C10" s="9" t="s">
        <v>75</v>
      </c>
      <c r="D10" s="9" t="s">
        <v>38</v>
      </c>
      <c r="E10" s="50" t="s">
        <v>18</v>
      </c>
      <c r="F10" s="10">
        <v>0</v>
      </c>
      <c r="G10" s="45">
        <v>24.16</v>
      </c>
      <c r="H10" s="10">
        <f aca="true" t="shared" si="0" ref="H10:H25">IF(G10&gt;K10,G10-K10,0)</f>
        <v>0</v>
      </c>
      <c r="I10" s="10">
        <f aca="true" t="shared" si="1" ref="I10:I25">F10*5+H10</f>
        <v>0</v>
      </c>
      <c r="K10" s="121">
        <v>34</v>
      </c>
    </row>
    <row r="11" spans="1:11" ht="14.25" customHeight="1">
      <c r="A11" s="10">
        <v>2</v>
      </c>
      <c r="B11" s="9" t="s">
        <v>65</v>
      </c>
      <c r="C11" s="9" t="s">
        <v>66</v>
      </c>
      <c r="D11" s="9" t="s">
        <v>38</v>
      </c>
      <c r="E11" s="50" t="s">
        <v>18</v>
      </c>
      <c r="F11" s="10">
        <v>0</v>
      </c>
      <c r="G11" s="45">
        <v>24.56</v>
      </c>
      <c r="H11" s="10">
        <f t="shared" si="0"/>
        <v>0</v>
      </c>
      <c r="I11" s="10">
        <f t="shared" si="1"/>
        <v>0</v>
      </c>
      <c r="K11" s="121">
        <v>34</v>
      </c>
    </row>
    <row r="12" spans="1:11" ht="12.75">
      <c r="A12" s="10">
        <v>3</v>
      </c>
      <c r="B12" s="9" t="s">
        <v>82</v>
      </c>
      <c r="C12" s="11" t="s">
        <v>83</v>
      </c>
      <c r="D12" s="11" t="s">
        <v>84</v>
      </c>
      <c r="E12" s="11" t="s">
        <v>18</v>
      </c>
      <c r="F12" s="10">
        <v>0</v>
      </c>
      <c r="G12" s="45">
        <v>26.25</v>
      </c>
      <c r="H12" s="10">
        <f t="shared" si="0"/>
        <v>0</v>
      </c>
      <c r="I12" s="10">
        <f t="shared" si="1"/>
        <v>0</v>
      </c>
      <c r="K12" s="121">
        <v>34</v>
      </c>
    </row>
    <row r="13" spans="1:11" ht="12.75">
      <c r="A13" s="10">
        <v>4</v>
      </c>
      <c r="B13" s="9" t="s">
        <v>69</v>
      </c>
      <c r="C13" s="9" t="s">
        <v>70</v>
      </c>
      <c r="D13" s="9" t="s">
        <v>38</v>
      </c>
      <c r="E13" s="50" t="s">
        <v>18</v>
      </c>
      <c r="F13" s="10">
        <v>0</v>
      </c>
      <c r="G13" s="45">
        <v>27.22</v>
      </c>
      <c r="H13" s="10">
        <f t="shared" si="0"/>
        <v>0</v>
      </c>
      <c r="I13" s="10">
        <f t="shared" si="1"/>
        <v>0</v>
      </c>
      <c r="K13" s="121">
        <v>34</v>
      </c>
    </row>
    <row r="14" spans="1:11" ht="12.75">
      <c r="A14" s="10">
        <v>5</v>
      </c>
      <c r="B14" s="9" t="s">
        <v>71</v>
      </c>
      <c r="C14" s="9" t="s">
        <v>72</v>
      </c>
      <c r="D14" s="9" t="s">
        <v>38</v>
      </c>
      <c r="E14" s="50" t="s">
        <v>18</v>
      </c>
      <c r="F14" s="10">
        <v>1</v>
      </c>
      <c r="G14" s="45">
        <v>23.81</v>
      </c>
      <c r="H14" s="10">
        <f t="shared" si="0"/>
        <v>0</v>
      </c>
      <c r="I14" s="10">
        <f t="shared" si="1"/>
        <v>5</v>
      </c>
      <c r="K14" s="121">
        <v>34</v>
      </c>
    </row>
    <row r="15" spans="1:11" ht="12.75">
      <c r="A15" s="10">
        <v>6</v>
      </c>
      <c r="B15" s="52" t="s">
        <v>90</v>
      </c>
      <c r="C15" s="52" t="s">
        <v>91</v>
      </c>
      <c r="D15" s="52" t="s">
        <v>92</v>
      </c>
      <c r="E15" s="52" t="s">
        <v>18</v>
      </c>
      <c r="F15" s="10">
        <v>1</v>
      </c>
      <c r="G15" s="45">
        <v>25.03</v>
      </c>
      <c r="H15" s="10">
        <f t="shared" si="0"/>
        <v>0</v>
      </c>
      <c r="I15" s="10">
        <f t="shared" si="1"/>
        <v>5</v>
      </c>
      <c r="K15" s="121">
        <v>34</v>
      </c>
    </row>
    <row r="16" spans="1:11" ht="12.75">
      <c r="A16" s="10">
        <v>7</v>
      </c>
      <c r="B16" s="51" t="s">
        <v>58</v>
      </c>
      <c r="C16" s="51" t="s">
        <v>68</v>
      </c>
      <c r="D16" s="51" t="s">
        <v>38</v>
      </c>
      <c r="E16" s="51" t="s">
        <v>18</v>
      </c>
      <c r="F16" s="10">
        <v>1</v>
      </c>
      <c r="G16" s="45">
        <v>25.91</v>
      </c>
      <c r="H16" s="10">
        <f t="shared" si="0"/>
        <v>0</v>
      </c>
      <c r="I16" s="10">
        <f t="shared" si="1"/>
        <v>5</v>
      </c>
      <c r="K16" s="121">
        <v>34</v>
      </c>
    </row>
    <row r="17" spans="1:11" ht="12.75">
      <c r="A17" s="10">
        <v>8</v>
      </c>
      <c r="B17" s="11" t="s">
        <v>46</v>
      </c>
      <c r="C17" s="11" t="s">
        <v>87</v>
      </c>
      <c r="D17" s="9" t="s">
        <v>48</v>
      </c>
      <c r="E17" s="11" t="s">
        <v>18</v>
      </c>
      <c r="F17" s="10">
        <v>1</v>
      </c>
      <c r="G17" s="45">
        <v>32.22</v>
      </c>
      <c r="H17" s="10">
        <f t="shared" si="0"/>
        <v>0</v>
      </c>
      <c r="I17" s="10">
        <f t="shared" si="1"/>
        <v>5</v>
      </c>
      <c r="K17" s="121">
        <v>34</v>
      </c>
    </row>
    <row r="18" spans="1:11" ht="12.75">
      <c r="A18" s="10">
        <v>9</v>
      </c>
      <c r="B18" s="54" t="s">
        <v>99</v>
      </c>
      <c r="C18" s="11" t="s">
        <v>102</v>
      </c>
      <c r="D18" s="54" t="s">
        <v>101</v>
      </c>
      <c r="E18" s="55" t="s">
        <v>18</v>
      </c>
      <c r="F18" s="10">
        <v>0</v>
      </c>
      <c r="G18" s="45">
        <v>39.75</v>
      </c>
      <c r="H18" s="10">
        <f t="shared" si="0"/>
        <v>5.75</v>
      </c>
      <c r="I18" s="10">
        <f t="shared" si="1"/>
        <v>5.75</v>
      </c>
      <c r="K18" s="121">
        <v>34</v>
      </c>
    </row>
    <row r="19" spans="1:11" ht="12.75">
      <c r="A19" s="10">
        <v>10</v>
      </c>
      <c r="B19" s="9" t="s">
        <v>94</v>
      </c>
      <c r="C19" s="9" t="s">
        <v>95</v>
      </c>
      <c r="D19" s="53" t="s">
        <v>96</v>
      </c>
      <c r="E19" s="50" t="s">
        <v>18</v>
      </c>
      <c r="F19" s="10">
        <v>0</v>
      </c>
      <c r="G19" s="45">
        <v>41.1</v>
      </c>
      <c r="H19" s="10">
        <f t="shared" si="0"/>
        <v>7.100000000000001</v>
      </c>
      <c r="I19" s="10">
        <f t="shared" si="1"/>
        <v>7.100000000000001</v>
      </c>
      <c r="K19" s="121">
        <v>34</v>
      </c>
    </row>
    <row r="20" spans="1:11" ht="12.75">
      <c r="A20" s="10">
        <v>11</v>
      </c>
      <c r="B20" s="56" t="s">
        <v>103</v>
      </c>
      <c r="C20" s="56" t="s">
        <v>88</v>
      </c>
      <c r="D20" s="56" t="s">
        <v>38</v>
      </c>
      <c r="E20" s="57" t="s">
        <v>18</v>
      </c>
      <c r="F20" s="10">
        <v>2</v>
      </c>
      <c r="G20" s="45">
        <v>31.47</v>
      </c>
      <c r="H20" s="10">
        <f t="shared" si="0"/>
        <v>0</v>
      </c>
      <c r="I20" s="10">
        <f t="shared" si="1"/>
        <v>10</v>
      </c>
      <c r="K20" s="121">
        <v>34</v>
      </c>
    </row>
    <row r="21" spans="1:11" ht="12.75">
      <c r="A21" s="10">
        <v>12</v>
      </c>
      <c r="B21" s="9" t="s">
        <v>8</v>
      </c>
      <c r="C21" s="9" t="s">
        <v>98</v>
      </c>
      <c r="D21" s="9" t="s">
        <v>38</v>
      </c>
      <c r="E21" s="50" t="s">
        <v>18</v>
      </c>
      <c r="F21" s="10">
        <v>2</v>
      </c>
      <c r="G21" s="45">
        <v>31.84</v>
      </c>
      <c r="H21" s="10">
        <f t="shared" si="0"/>
        <v>0</v>
      </c>
      <c r="I21" s="10">
        <f t="shared" si="1"/>
        <v>10</v>
      </c>
      <c r="K21" s="121">
        <v>34</v>
      </c>
    </row>
    <row r="22" spans="1:11" ht="12.75">
      <c r="A22" s="10">
        <v>13</v>
      </c>
      <c r="B22" s="54" t="s">
        <v>99</v>
      </c>
      <c r="C22" s="54" t="s">
        <v>100</v>
      </c>
      <c r="D22" s="54" t="s">
        <v>101</v>
      </c>
      <c r="E22" s="55" t="s">
        <v>18</v>
      </c>
      <c r="F22" s="10">
        <v>2</v>
      </c>
      <c r="G22" s="45">
        <v>38.06</v>
      </c>
      <c r="H22" s="10">
        <f t="shared" si="0"/>
        <v>4.060000000000002</v>
      </c>
      <c r="I22" s="10">
        <f t="shared" si="1"/>
        <v>14.060000000000002</v>
      </c>
      <c r="K22" s="121">
        <v>34</v>
      </c>
    </row>
    <row r="23" spans="1:11" ht="12.75">
      <c r="A23" s="10">
        <v>14</v>
      </c>
      <c r="B23" s="9" t="s">
        <v>80</v>
      </c>
      <c r="C23" s="9" t="s">
        <v>81</v>
      </c>
      <c r="D23" s="9" t="s">
        <v>38</v>
      </c>
      <c r="E23" s="50" t="s">
        <v>18</v>
      </c>
      <c r="F23" s="10">
        <v>3</v>
      </c>
      <c r="G23" s="45">
        <v>32.34</v>
      </c>
      <c r="H23" s="10">
        <f t="shared" si="0"/>
        <v>0</v>
      </c>
      <c r="I23" s="10">
        <f t="shared" si="1"/>
        <v>15</v>
      </c>
      <c r="K23" s="121">
        <v>34</v>
      </c>
    </row>
    <row r="24" spans="1:11" ht="12.75">
      <c r="A24" s="10">
        <v>15</v>
      </c>
      <c r="B24" s="52" t="s">
        <v>29</v>
      </c>
      <c r="C24" s="9" t="s">
        <v>88</v>
      </c>
      <c r="D24" s="9" t="s">
        <v>30</v>
      </c>
      <c r="E24" s="52" t="s">
        <v>18</v>
      </c>
      <c r="F24" s="10">
        <v>3</v>
      </c>
      <c r="G24" s="45">
        <v>52.5</v>
      </c>
      <c r="H24" s="10">
        <f t="shared" si="0"/>
        <v>18.5</v>
      </c>
      <c r="I24" s="10">
        <f t="shared" si="1"/>
        <v>33.5</v>
      </c>
      <c r="K24" s="121">
        <v>34</v>
      </c>
    </row>
    <row r="25" spans="1:11" ht="12.75">
      <c r="A25" s="10">
        <v>16</v>
      </c>
      <c r="B25" s="9" t="s">
        <v>76</v>
      </c>
      <c r="C25" s="9" t="s">
        <v>77</v>
      </c>
      <c r="D25" s="9" t="s">
        <v>78</v>
      </c>
      <c r="E25" s="50" t="s">
        <v>18</v>
      </c>
      <c r="F25" s="10">
        <v>3</v>
      </c>
      <c r="G25" s="45">
        <v>75.03</v>
      </c>
      <c r="H25" s="10">
        <f t="shared" si="0"/>
        <v>41.03</v>
      </c>
      <c r="I25" s="10">
        <f t="shared" si="1"/>
        <v>56.03</v>
      </c>
      <c r="K25" s="121">
        <v>34</v>
      </c>
    </row>
    <row r="26" spans="1:11" s="114" customFormat="1" ht="12.75">
      <c r="A26" s="112">
        <v>17</v>
      </c>
      <c r="B26" s="67" t="s">
        <v>159</v>
      </c>
      <c r="C26" s="67" t="s">
        <v>160</v>
      </c>
      <c r="D26" s="67" t="s">
        <v>21</v>
      </c>
      <c r="E26" s="50" t="s">
        <v>18</v>
      </c>
      <c r="F26" s="113" t="s">
        <v>168</v>
      </c>
      <c r="G26" s="113" t="s">
        <v>168</v>
      </c>
      <c r="H26" s="113" t="s">
        <v>168</v>
      </c>
      <c r="I26" s="113" t="s">
        <v>168</v>
      </c>
      <c r="K26" s="121">
        <v>34</v>
      </c>
    </row>
    <row r="27" spans="1:11" ht="12.75">
      <c r="A27" s="10">
        <v>18</v>
      </c>
      <c r="B27" s="9" t="s">
        <v>82</v>
      </c>
      <c r="C27" s="11" t="s">
        <v>85</v>
      </c>
      <c r="D27" s="11" t="s">
        <v>86</v>
      </c>
      <c r="E27" s="11" t="s">
        <v>18</v>
      </c>
      <c r="F27" s="113" t="s">
        <v>168</v>
      </c>
      <c r="G27" s="113" t="s">
        <v>168</v>
      </c>
      <c r="H27" s="113" t="s">
        <v>168</v>
      </c>
      <c r="I27" s="113" t="s">
        <v>168</v>
      </c>
      <c r="K27" s="121">
        <v>34</v>
      </c>
    </row>
    <row r="28" spans="7:8" ht="12.75">
      <c r="G28" s="46"/>
      <c r="H28" s="102"/>
    </row>
    <row r="29" spans="7:8" ht="12.75">
      <c r="G29" s="46"/>
      <c r="H29" s="102"/>
    </row>
    <row r="30" spans="7:8" ht="12.75">
      <c r="G30" s="46"/>
      <c r="H30" s="102"/>
    </row>
    <row r="31" spans="7:8" ht="12.75">
      <c r="G31" s="46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  <row r="51" spans="7:8" ht="12.75">
      <c r="G51" s="102"/>
      <c r="H51" s="102"/>
    </row>
    <row r="52" spans="7:8" ht="12.75">
      <c r="G52" s="102"/>
      <c r="H52" s="102"/>
    </row>
    <row r="53" spans="7:8" ht="12.75">
      <c r="G53" s="102"/>
      <c r="H53" s="102"/>
    </row>
    <row r="54" spans="7:8" ht="12.75">
      <c r="G54" s="102"/>
      <c r="H54" s="102"/>
    </row>
    <row r="55" spans="7:8" ht="12.75">
      <c r="G55" s="102"/>
      <c r="H55" s="102"/>
    </row>
    <row r="56" spans="7:8" ht="12.75">
      <c r="G56" s="102"/>
      <c r="H56" s="102"/>
    </row>
    <row r="57" spans="7:8" ht="12.75">
      <c r="G57" s="102"/>
      <c r="H57" s="102"/>
    </row>
    <row r="58" spans="7:8" ht="12.75">
      <c r="G58" s="102"/>
      <c r="H58" s="102"/>
    </row>
    <row r="59" spans="7:8" ht="12.75">
      <c r="G59" s="102"/>
      <c r="H59" s="102"/>
    </row>
    <row r="60" spans="7:8" ht="12.75">
      <c r="G60" s="102"/>
      <c r="H60" s="102"/>
    </row>
    <row r="61" spans="7:8" ht="12.75">
      <c r="G61" s="102"/>
      <c r="H61" s="102"/>
    </row>
    <row r="62" spans="7:8" ht="12.75">
      <c r="G62" s="102"/>
      <c r="H62" s="102"/>
    </row>
    <row r="63" spans="7:8" ht="12.75">
      <c r="G63" s="102"/>
      <c r="H63" s="102"/>
    </row>
    <row r="64" spans="7:8" ht="12.75">
      <c r="G64" s="102"/>
      <c r="H64" s="102"/>
    </row>
    <row r="65" spans="7:8" ht="12.75">
      <c r="G65" s="102"/>
      <c r="H65" s="102"/>
    </row>
    <row r="66" spans="7:8" ht="12.75">
      <c r="G66" s="102"/>
      <c r="H66" s="102"/>
    </row>
    <row r="67" spans="7:8" ht="12.75">
      <c r="G67" s="102"/>
      <c r="H67" s="102"/>
    </row>
    <row r="68" spans="7:8" ht="12.75">
      <c r="G68" s="102"/>
      <c r="H68" s="102"/>
    </row>
    <row r="69" spans="7:8" ht="12.75">
      <c r="G69" s="102"/>
      <c r="H69" s="102"/>
    </row>
    <row r="70" spans="7:8" ht="12.75">
      <c r="G70" s="102"/>
      <c r="H70" s="102"/>
    </row>
    <row r="71" spans="7:8" ht="12.75">
      <c r="G71" s="102"/>
      <c r="H71" s="102"/>
    </row>
    <row r="72" spans="7:8" ht="12.75">
      <c r="G72" s="102"/>
      <c r="H72" s="102"/>
    </row>
    <row r="73" spans="7:8" ht="12.75">
      <c r="G73" s="102"/>
      <c r="H73" s="102"/>
    </row>
    <row r="74" spans="7:8" ht="12.75">
      <c r="G74" s="102"/>
      <c r="H74" s="102"/>
    </row>
  </sheetData>
  <autoFilter ref="A9:I9"/>
  <mergeCells count="3">
    <mergeCell ref="A4:I4"/>
    <mergeCell ref="A1:I1"/>
    <mergeCell ref="A2:I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200" workbookViewId="0" topLeftCell="A3">
      <selection activeCell="I28" sqref="I28"/>
    </sheetView>
  </sheetViews>
  <sheetFormatPr defaultColWidth="9.140625" defaultRowHeight="12.75"/>
  <cols>
    <col min="1" max="1" width="8.28125" style="0" customWidth="1"/>
    <col min="2" max="2" width="19.00390625" style="0" customWidth="1"/>
    <col min="3" max="3" width="27.57421875" style="0" bestFit="1" customWidth="1"/>
    <col min="4" max="4" width="18.421875" style="0" bestFit="1" customWidth="1"/>
    <col min="7" max="7" width="12.8515625" style="0" customWidth="1"/>
    <col min="8" max="8" width="13.7109375" style="0" bestFit="1" customWidth="1"/>
    <col min="9" max="9" width="14.57421875" style="0" bestFit="1" customWidth="1"/>
    <col min="11" max="11" width="9.140625" style="121" customWidth="1"/>
  </cols>
  <sheetData>
    <row r="1" spans="1:9" ht="16.5" thickBot="1">
      <c r="A1" s="126" t="s">
        <v>151</v>
      </c>
      <c r="B1" s="127"/>
      <c r="C1" s="127"/>
      <c r="D1" s="127"/>
      <c r="E1" s="127"/>
      <c r="F1" s="127"/>
      <c r="G1" s="127"/>
      <c r="H1" s="127"/>
      <c r="I1" s="128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13</v>
      </c>
      <c r="B3" s="129"/>
      <c r="C3" s="129"/>
      <c r="D3" s="129"/>
      <c r="E3" s="129"/>
      <c r="F3" s="129"/>
      <c r="G3" s="129"/>
      <c r="H3" s="130"/>
      <c r="I3" s="130"/>
    </row>
    <row r="4" spans="1:9" ht="12.75" customHeight="1">
      <c r="A4" s="24"/>
      <c r="B4" s="25" t="s">
        <v>34</v>
      </c>
      <c r="C4" s="26">
        <v>1.4</v>
      </c>
      <c r="D4" s="26"/>
      <c r="E4" s="25" t="s">
        <v>40</v>
      </c>
      <c r="F4" s="106">
        <f>F5*C4</f>
        <v>57.19</v>
      </c>
      <c r="G4" s="25" t="s">
        <v>39</v>
      </c>
      <c r="H4" s="25"/>
      <c r="I4" s="25"/>
    </row>
    <row r="5" spans="1:9" ht="12.75" customHeight="1">
      <c r="A5" s="24"/>
      <c r="B5" s="25" t="s">
        <v>35</v>
      </c>
      <c r="C5" s="26"/>
      <c r="D5" s="26"/>
      <c r="E5" s="25" t="s">
        <v>165</v>
      </c>
      <c r="F5" s="25">
        <v>40.85</v>
      </c>
      <c r="G5" s="25"/>
      <c r="H5" s="25"/>
      <c r="I5" s="25"/>
    </row>
    <row r="6" spans="1:9" ht="12.75">
      <c r="A6" s="32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16">
        <v>1</v>
      </c>
      <c r="B9" s="66" t="s">
        <v>29</v>
      </c>
      <c r="C9" s="67" t="s">
        <v>88</v>
      </c>
      <c r="D9" s="67" t="s">
        <v>30</v>
      </c>
      <c r="E9" s="66" t="s">
        <v>18</v>
      </c>
      <c r="F9" s="116">
        <v>0</v>
      </c>
      <c r="G9" s="117">
        <v>40.85</v>
      </c>
      <c r="H9" s="116">
        <f aca="true" t="shared" si="0" ref="H9:H23">IF(G9&gt;K9,G9-K9,0)</f>
        <v>0</v>
      </c>
      <c r="I9" s="116">
        <f aca="true" t="shared" si="1" ref="I9:I23">F9*5+H9</f>
        <v>0</v>
      </c>
      <c r="K9" s="121">
        <v>57</v>
      </c>
    </row>
    <row r="10" spans="1:11" ht="15" customHeight="1">
      <c r="A10" s="116">
        <v>2</v>
      </c>
      <c r="B10" s="67" t="s">
        <v>65</v>
      </c>
      <c r="C10" s="67" t="s">
        <v>66</v>
      </c>
      <c r="D10" s="67" t="s">
        <v>38</v>
      </c>
      <c r="E10" s="68" t="s">
        <v>18</v>
      </c>
      <c r="F10" s="116">
        <v>1</v>
      </c>
      <c r="G10" s="117">
        <v>31.87</v>
      </c>
      <c r="H10" s="116">
        <f t="shared" si="0"/>
        <v>0</v>
      </c>
      <c r="I10" s="116">
        <f t="shared" si="1"/>
        <v>5</v>
      </c>
      <c r="K10" s="121">
        <v>57</v>
      </c>
    </row>
    <row r="11" spans="1:11" ht="12.75">
      <c r="A11" s="116">
        <v>3</v>
      </c>
      <c r="B11" s="67" t="s">
        <v>80</v>
      </c>
      <c r="C11" s="67" t="s">
        <v>81</v>
      </c>
      <c r="D11" s="67" t="s">
        <v>38</v>
      </c>
      <c r="E11" s="68" t="s">
        <v>18</v>
      </c>
      <c r="F11" s="116">
        <v>1</v>
      </c>
      <c r="G11" s="117">
        <v>33.68</v>
      </c>
      <c r="H11" s="116">
        <f t="shared" si="0"/>
        <v>0</v>
      </c>
      <c r="I11" s="116">
        <f t="shared" si="1"/>
        <v>5</v>
      </c>
      <c r="K11" s="121">
        <v>57</v>
      </c>
    </row>
    <row r="12" spans="1:11" ht="12.75">
      <c r="A12" s="116">
        <v>4</v>
      </c>
      <c r="B12" s="76" t="s">
        <v>58</v>
      </c>
      <c r="C12" s="76" t="s">
        <v>68</v>
      </c>
      <c r="D12" s="76" t="s">
        <v>38</v>
      </c>
      <c r="E12" s="76" t="s">
        <v>18</v>
      </c>
      <c r="F12" s="116">
        <v>1</v>
      </c>
      <c r="G12" s="117">
        <v>35.66</v>
      </c>
      <c r="H12" s="116">
        <f t="shared" si="0"/>
        <v>0</v>
      </c>
      <c r="I12" s="116">
        <f t="shared" si="1"/>
        <v>5</v>
      </c>
      <c r="K12" s="121">
        <v>57</v>
      </c>
    </row>
    <row r="13" spans="1:11" ht="12.75">
      <c r="A13" s="116">
        <v>5</v>
      </c>
      <c r="B13" s="66" t="s">
        <v>90</v>
      </c>
      <c r="C13" s="66" t="s">
        <v>91</v>
      </c>
      <c r="D13" s="66" t="s">
        <v>92</v>
      </c>
      <c r="E13" s="66" t="s">
        <v>18</v>
      </c>
      <c r="F13" s="116">
        <v>1</v>
      </c>
      <c r="G13" s="117">
        <v>46.66</v>
      </c>
      <c r="H13" s="116">
        <f t="shared" si="0"/>
        <v>0</v>
      </c>
      <c r="I13" s="116">
        <f t="shared" si="1"/>
        <v>5</v>
      </c>
      <c r="K13" s="121">
        <v>57</v>
      </c>
    </row>
    <row r="14" spans="1:11" ht="12.75">
      <c r="A14" s="116">
        <v>6</v>
      </c>
      <c r="B14" s="17" t="s">
        <v>46</v>
      </c>
      <c r="C14" s="17" t="s">
        <v>87</v>
      </c>
      <c r="D14" s="67" t="s">
        <v>48</v>
      </c>
      <c r="E14" s="17" t="s">
        <v>18</v>
      </c>
      <c r="F14" s="116">
        <v>1</v>
      </c>
      <c r="G14" s="117">
        <v>53.37</v>
      </c>
      <c r="H14" s="116">
        <f t="shared" si="0"/>
        <v>0</v>
      </c>
      <c r="I14" s="116">
        <f t="shared" si="1"/>
        <v>5</v>
      </c>
      <c r="K14" s="121">
        <v>57</v>
      </c>
    </row>
    <row r="15" spans="1:11" ht="12.75">
      <c r="A15" s="116">
        <v>7</v>
      </c>
      <c r="B15" s="67" t="s">
        <v>82</v>
      </c>
      <c r="C15" s="17" t="s">
        <v>83</v>
      </c>
      <c r="D15" s="17" t="s">
        <v>84</v>
      </c>
      <c r="E15" s="17" t="s">
        <v>18</v>
      </c>
      <c r="F15" s="116">
        <v>1</v>
      </c>
      <c r="G15" s="117">
        <v>55.12</v>
      </c>
      <c r="H15" s="116">
        <f t="shared" si="0"/>
        <v>0</v>
      </c>
      <c r="I15" s="116">
        <f t="shared" si="1"/>
        <v>5</v>
      </c>
      <c r="K15" s="121">
        <v>57</v>
      </c>
    </row>
    <row r="16" spans="1:11" ht="12.75">
      <c r="A16" s="116">
        <v>8</v>
      </c>
      <c r="B16" s="67" t="s">
        <v>99</v>
      </c>
      <c r="C16" s="17" t="s">
        <v>102</v>
      </c>
      <c r="D16" s="67" t="s">
        <v>101</v>
      </c>
      <c r="E16" s="68" t="s">
        <v>18</v>
      </c>
      <c r="F16" s="116">
        <v>1</v>
      </c>
      <c r="G16" s="117">
        <v>57.25</v>
      </c>
      <c r="H16" s="116">
        <f t="shared" si="0"/>
        <v>0.25</v>
      </c>
      <c r="I16" s="116">
        <f t="shared" si="1"/>
        <v>5.25</v>
      </c>
      <c r="K16" s="121">
        <v>57</v>
      </c>
    </row>
    <row r="17" spans="1:11" ht="12.75">
      <c r="A17" s="116">
        <v>9</v>
      </c>
      <c r="B17" s="79" t="s">
        <v>103</v>
      </c>
      <c r="C17" s="79" t="s">
        <v>88</v>
      </c>
      <c r="D17" s="79" t="s">
        <v>38</v>
      </c>
      <c r="E17" s="80" t="s">
        <v>18</v>
      </c>
      <c r="F17" s="116">
        <v>2</v>
      </c>
      <c r="G17" s="117">
        <v>36.15</v>
      </c>
      <c r="H17" s="116">
        <f t="shared" si="0"/>
        <v>0</v>
      </c>
      <c r="I17" s="116">
        <f t="shared" si="1"/>
        <v>10</v>
      </c>
      <c r="K17" s="121">
        <v>57</v>
      </c>
    </row>
    <row r="18" spans="1:11" ht="12.75">
      <c r="A18" s="116">
        <v>10</v>
      </c>
      <c r="B18" s="67" t="s">
        <v>71</v>
      </c>
      <c r="C18" s="67" t="s">
        <v>72</v>
      </c>
      <c r="D18" s="67" t="s">
        <v>38</v>
      </c>
      <c r="E18" s="68" t="s">
        <v>18</v>
      </c>
      <c r="F18" s="116">
        <v>2</v>
      </c>
      <c r="G18" s="117">
        <v>36.5</v>
      </c>
      <c r="H18" s="116">
        <f t="shared" si="0"/>
        <v>0</v>
      </c>
      <c r="I18" s="116">
        <f t="shared" si="1"/>
        <v>10</v>
      </c>
      <c r="K18" s="121">
        <v>57</v>
      </c>
    </row>
    <row r="19" spans="1:11" ht="12.75">
      <c r="A19" s="116">
        <v>11</v>
      </c>
      <c r="B19" s="67" t="s">
        <v>69</v>
      </c>
      <c r="C19" s="67" t="s">
        <v>70</v>
      </c>
      <c r="D19" s="67" t="s">
        <v>38</v>
      </c>
      <c r="E19" s="68" t="s">
        <v>18</v>
      </c>
      <c r="F19" s="116">
        <v>2</v>
      </c>
      <c r="G19" s="117">
        <v>41</v>
      </c>
      <c r="H19" s="116">
        <f t="shared" si="0"/>
        <v>0</v>
      </c>
      <c r="I19" s="116">
        <f t="shared" si="1"/>
        <v>10</v>
      </c>
      <c r="K19" s="121">
        <v>57</v>
      </c>
    </row>
    <row r="20" spans="1:11" ht="12.75">
      <c r="A20" s="116">
        <v>12</v>
      </c>
      <c r="B20" s="67" t="s">
        <v>74</v>
      </c>
      <c r="C20" s="67" t="s">
        <v>75</v>
      </c>
      <c r="D20" s="67" t="s">
        <v>38</v>
      </c>
      <c r="E20" s="68" t="s">
        <v>18</v>
      </c>
      <c r="F20" s="116">
        <v>2</v>
      </c>
      <c r="G20" s="117">
        <v>42.15</v>
      </c>
      <c r="H20" s="116">
        <f t="shared" si="0"/>
        <v>0</v>
      </c>
      <c r="I20" s="116">
        <f t="shared" si="1"/>
        <v>10</v>
      </c>
      <c r="K20" s="121">
        <v>57</v>
      </c>
    </row>
    <row r="21" spans="1:11" ht="12.75">
      <c r="A21" s="116">
        <v>13</v>
      </c>
      <c r="B21" s="67" t="s">
        <v>99</v>
      </c>
      <c r="C21" s="67" t="s">
        <v>100</v>
      </c>
      <c r="D21" s="67" t="s">
        <v>101</v>
      </c>
      <c r="E21" s="68" t="s">
        <v>18</v>
      </c>
      <c r="F21" s="116">
        <v>3</v>
      </c>
      <c r="G21" s="117">
        <v>60.4</v>
      </c>
      <c r="H21" s="116">
        <f t="shared" si="0"/>
        <v>3.3999999999999986</v>
      </c>
      <c r="I21" s="116">
        <f t="shared" si="1"/>
        <v>18.4</v>
      </c>
      <c r="K21" s="121">
        <v>57</v>
      </c>
    </row>
    <row r="22" spans="1:11" ht="12.75">
      <c r="A22" s="116">
        <v>14</v>
      </c>
      <c r="B22" s="67" t="s">
        <v>8</v>
      </c>
      <c r="C22" s="67" t="s">
        <v>98</v>
      </c>
      <c r="D22" s="67" t="s">
        <v>38</v>
      </c>
      <c r="E22" s="68" t="s">
        <v>18</v>
      </c>
      <c r="F22" s="116">
        <v>5</v>
      </c>
      <c r="G22" s="117">
        <v>55.06</v>
      </c>
      <c r="H22" s="116">
        <f t="shared" si="0"/>
        <v>0</v>
      </c>
      <c r="I22" s="116">
        <f t="shared" si="1"/>
        <v>25</v>
      </c>
      <c r="K22" s="121">
        <v>57</v>
      </c>
    </row>
    <row r="23" spans="1:11" ht="12.75">
      <c r="A23" s="116">
        <v>15</v>
      </c>
      <c r="B23" s="67" t="s">
        <v>76</v>
      </c>
      <c r="C23" s="67" t="s">
        <v>77</v>
      </c>
      <c r="D23" s="67" t="s">
        <v>78</v>
      </c>
      <c r="E23" s="68" t="s">
        <v>18</v>
      </c>
      <c r="F23" s="116">
        <v>3</v>
      </c>
      <c r="G23" s="117">
        <v>89.5</v>
      </c>
      <c r="H23" s="116">
        <f t="shared" si="0"/>
        <v>32.5</v>
      </c>
      <c r="I23" s="116">
        <f t="shared" si="1"/>
        <v>47.5</v>
      </c>
      <c r="K23" s="121">
        <v>57</v>
      </c>
    </row>
    <row r="24" spans="1:11" ht="12.75">
      <c r="A24" s="116">
        <v>16</v>
      </c>
      <c r="B24" s="67" t="s">
        <v>94</v>
      </c>
      <c r="C24" s="67" t="s">
        <v>95</v>
      </c>
      <c r="D24" s="77" t="s">
        <v>96</v>
      </c>
      <c r="E24" s="68" t="s">
        <v>18</v>
      </c>
      <c r="F24" s="116" t="s">
        <v>168</v>
      </c>
      <c r="G24" s="116" t="s">
        <v>168</v>
      </c>
      <c r="H24" s="116" t="s">
        <v>168</v>
      </c>
      <c r="I24" s="116" t="s">
        <v>168</v>
      </c>
      <c r="K24" s="121">
        <v>57</v>
      </c>
    </row>
    <row r="25" spans="7:8" ht="12.75">
      <c r="G25" s="102"/>
      <c r="H25" s="102"/>
    </row>
    <row r="26" spans="7:8" ht="12.75">
      <c r="G26" s="102"/>
      <c r="H26" s="102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  <row r="51" spans="7:8" ht="12.75">
      <c r="G51" s="102"/>
      <c r="H51" s="102"/>
    </row>
    <row r="52" spans="7:8" ht="12.75">
      <c r="G52" s="102"/>
      <c r="H52" s="102"/>
    </row>
    <row r="53" spans="7:8" ht="12.75">
      <c r="G53" s="102"/>
      <c r="H53" s="102"/>
    </row>
    <row r="54" spans="7:8" ht="12.75">
      <c r="G54" s="102"/>
      <c r="H54" s="102"/>
    </row>
    <row r="55" spans="7:8" ht="12.75">
      <c r="G55" s="102"/>
      <c r="H55" s="102"/>
    </row>
    <row r="56" spans="7:8" ht="12.75">
      <c r="G56" s="102"/>
      <c r="H56" s="102"/>
    </row>
    <row r="57" spans="7:8" ht="12.75">
      <c r="G57" s="102"/>
      <c r="H57" s="102"/>
    </row>
    <row r="58" spans="7:8" ht="12.75">
      <c r="G58" s="102"/>
      <c r="H58" s="102"/>
    </row>
    <row r="59" spans="7:8" ht="12.75">
      <c r="G59" s="102"/>
      <c r="H59" s="102"/>
    </row>
    <row r="60" spans="7:8" ht="12.75">
      <c r="G60" s="102"/>
      <c r="H60" s="102"/>
    </row>
    <row r="61" spans="7:8" ht="12.75">
      <c r="G61" s="102"/>
      <c r="H61" s="102"/>
    </row>
    <row r="62" spans="7:8" ht="12.75">
      <c r="G62" s="102"/>
      <c r="H62" s="102"/>
    </row>
    <row r="63" spans="7:8" ht="12.75">
      <c r="G63" s="102"/>
      <c r="H63" s="102"/>
    </row>
    <row r="64" spans="7:8" ht="12.75">
      <c r="G64" s="102"/>
      <c r="H64" s="102"/>
    </row>
    <row r="65" spans="7:8" ht="12.75">
      <c r="G65" s="102"/>
      <c r="H65" s="102"/>
    </row>
    <row r="66" spans="7:8" ht="12.75">
      <c r="G66" s="102"/>
      <c r="H66" s="102"/>
    </row>
    <row r="67" spans="7:8" ht="12.75">
      <c r="G67" s="102"/>
      <c r="H67" s="102"/>
    </row>
    <row r="68" spans="7:8" ht="12.75">
      <c r="G68" s="102"/>
      <c r="H68" s="102"/>
    </row>
    <row r="69" spans="7:8" ht="12.75">
      <c r="G69" s="102"/>
      <c r="H69" s="102"/>
    </row>
    <row r="70" spans="7:8" ht="12.75">
      <c r="G70" s="102"/>
      <c r="H70" s="102"/>
    </row>
    <row r="71" spans="7:8" ht="12.75">
      <c r="G71" s="102"/>
      <c r="H71" s="102"/>
    </row>
    <row r="72" spans="7:8" ht="12.75">
      <c r="G72" s="102"/>
      <c r="H72" s="102"/>
    </row>
    <row r="73" spans="7:8" ht="12.75">
      <c r="G73" s="102"/>
      <c r="H73" s="102"/>
    </row>
    <row r="74" spans="7:8" ht="12.75">
      <c r="G74" s="102"/>
      <c r="H74" s="102"/>
    </row>
    <row r="75" spans="7:8" ht="12.75">
      <c r="G75" s="102"/>
      <c r="H75" s="102"/>
    </row>
    <row r="76" spans="7:8" ht="12.75">
      <c r="G76" s="102"/>
      <c r="H76" s="102"/>
    </row>
    <row r="77" spans="7:8" ht="12.75">
      <c r="G77" s="102"/>
      <c r="H77" s="102"/>
    </row>
    <row r="78" spans="7:8" ht="12.75">
      <c r="G78" s="102"/>
      <c r="H78" s="102"/>
    </row>
    <row r="79" spans="7:8" ht="12.75">
      <c r="G79" s="102"/>
      <c r="H79" s="102"/>
    </row>
    <row r="80" spans="7:8" ht="12.75">
      <c r="G80" s="102"/>
      <c r="H80" s="102"/>
    </row>
    <row r="81" spans="7:8" ht="12.75">
      <c r="G81" s="102"/>
      <c r="H81" s="102"/>
    </row>
    <row r="82" spans="7:8" ht="12.75">
      <c r="G82" s="102"/>
      <c r="H82" s="102"/>
    </row>
    <row r="83" spans="7:8" ht="12.75">
      <c r="G83" s="102"/>
      <c r="H83" s="102"/>
    </row>
    <row r="84" spans="7:8" ht="12.75">
      <c r="G84" s="102"/>
      <c r="H84" s="102"/>
    </row>
    <row r="85" spans="7:8" ht="12.75">
      <c r="G85" s="102"/>
      <c r="H85" s="102"/>
    </row>
  </sheetData>
  <autoFilter ref="A8:I8"/>
  <mergeCells count="2">
    <mergeCell ref="A3:I3"/>
    <mergeCell ref="A1:I1"/>
  </mergeCells>
  <printOptions/>
  <pageMargins left="0.75" right="0.75" top="1" bottom="1" header="0.4921259845" footer="0.4921259845"/>
  <pageSetup horizontalDpi="600" verticalDpi="600" orientation="landscape" paperSize="9" scale="99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200" workbookViewId="0" topLeftCell="A1">
      <selection activeCell="A19" sqref="A19"/>
    </sheetView>
  </sheetViews>
  <sheetFormatPr defaultColWidth="9.140625" defaultRowHeight="12.75"/>
  <cols>
    <col min="2" max="2" width="16.8515625" style="0" bestFit="1" customWidth="1"/>
    <col min="3" max="3" width="26.140625" style="0" customWidth="1"/>
    <col min="4" max="4" width="19.57421875" style="0" customWidth="1"/>
    <col min="7" max="7" width="12.57421875" style="0" bestFit="1" customWidth="1"/>
    <col min="8" max="8" width="13.7109375" style="0" bestFit="1" customWidth="1"/>
    <col min="9" max="9" width="14.57421875" style="0" bestFit="1" customWidth="1"/>
    <col min="11" max="11" width="9.140625" style="121" customWidth="1"/>
  </cols>
  <sheetData>
    <row r="1" spans="1:9" ht="16.5" thickBot="1">
      <c r="A1" s="126" t="s">
        <v>151</v>
      </c>
      <c r="B1" s="127"/>
      <c r="C1" s="127"/>
      <c r="D1" s="127"/>
      <c r="E1" s="127"/>
      <c r="F1" s="127"/>
      <c r="G1" s="127"/>
      <c r="H1" s="127"/>
      <c r="I1" s="128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14</v>
      </c>
      <c r="B3" s="129"/>
      <c r="C3" s="129"/>
      <c r="D3" s="129"/>
      <c r="E3" s="129"/>
      <c r="F3" s="129"/>
      <c r="G3" s="129"/>
      <c r="H3" s="130"/>
      <c r="I3" s="130"/>
    </row>
    <row r="4" spans="1:9" ht="12.75" customHeight="1">
      <c r="A4" s="24"/>
      <c r="B4" s="25" t="s">
        <v>34</v>
      </c>
      <c r="C4" s="26">
        <v>1.4</v>
      </c>
      <c r="D4" s="26"/>
      <c r="E4" s="25"/>
      <c r="F4" s="25"/>
      <c r="G4" s="25" t="s">
        <v>40</v>
      </c>
      <c r="H4" s="25">
        <f>H5*C4</f>
        <v>39.424</v>
      </c>
      <c r="I4" s="25" t="s">
        <v>39</v>
      </c>
    </row>
    <row r="5" spans="1:9" ht="12.75" customHeight="1">
      <c r="A5" s="24"/>
      <c r="B5" s="25" t="s">
        <v>35</v>
      </c>
      <c r="C5" s="26"/>
      <c r="D5" s="26"/>
      <c r="E5" s="25"/>
      <c r="F5" s="25"/>
      <c r="G5" s="25" t="s">
        <v>165</v>
      </c>
      <c r="H5" s="25">
        <v>28.16</v>
      </c>
      <c r="I5" s="25"/>
    </row>
    <row r="6" spans="1:9" ht="12.75">
      <c r="A6" s="32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0">
        <v>1</v>
      </c>
      <c r="B9" s="9" t="s">
        <v>104</v>
      </c>
      <c r="C9" s="9" t="s">
        <v>105</v>
      </c>
      <c r="D9" s="9" t="s">
        <v>106</v>
      </c>
      <c r="E9" s="50" t="s">
        <v>22</v>
      </c>
      <c r="F9" s="10">
        <v>0</v>
      </c>
      <c r="G9" s="45">
        <v>28.16</v>
      </c>
      <c r="H9" s="10">
        <f>IF(G9&gt;K9,G9-K9,0)</f>
        <v>0</v>
      </c>
      <c r="I9" s="10">
        <f>F9*5+H9</f>
        <v>0</v>
      </c>
      <c r="K9" s="121">
        <f>H4</f>
        <v>39.424</v>
      </c>
    </row>
    <row r="10" spans="1:11" ht="12.75">
      <c r="A10" s="10">
        <v>2</v>
      </c>
      <c r="B10" s="9" t="s">
        <v>114</v>
      </c>
      <c r="C10" s="9" t="s">
        <v>115</v>
      </c>
      <c r="D10" s="9" t="s">
        <v>21</v>
      </c>
      <c r="E10" s="50" t="s">
        <v>22</v>
      </c>
      <c r="F10" s="10">
        <v>1</v>
      </c>
      <c r="G10" s="45">
        <v>31.63</v>
      </c>
      <c r="H10" s="10">
        <f>IF(G10&gt;K10,G10-K10,0)</f>
        <v>0</v>
      </c>
      <c r="I10" s="10">
        <f>F10*5+H10</f>
        <v>5</v>
      </c>
      <c r="K10" s="121">
        <f>H4</f>
        <v>39.424</v>
      </c>
    </row>
    <row r="11" spans="1:11" ht="12.75">
      <c r="A11" s="10">
        <v>3</v>
      </c>
      <c r="B11" s="54" t="s">
        <v>110</v>
      </c>
      <c r="C11" s="54" t="s">
        <v>111</v>
      </c>
      <c r="D11" s="54" t="s">
        <v>112</v>
      </c>
      <c r="E11" s="55" t="s">
        <v>22</v>
      </c>
      <c r="F11" s="10">
        <v>2</v>
      </c>
      <c r="G11" s="45">
        <v>44.87</v>
      </c>
      <c r="H11" s="10">
        <f>IF(G11&gt;K11,G11-K11,0)</f>
        <v>5.445999999999998</v>
      </c>
      <c r="I11" s="10">
        <f>F11*5+H11</f>
        <v>15.445999999999998</v>
      </c>
      <c r="K11" s="121">
        <f>H4</f>
        <v>39.424</v>
      </c>
    </row>
    <row r="12" spans="1:11" ht="12.75">
      <c r="A12" s="10">
        <v>4</v>
      </c>
      <c r="B12" s="115" t="s">
        <v>46</v>
      </c>
      <c r="C12" s="115" t="s">
        <v>108</v>
      </c>
      <c r="D12" s="115" t="s">
        <v>109</v>
      </c>
      <c r="E12" s="115" t="s">
        <v>22</v>
      </c>
      <c r="F12" s="10">
        <v>2</v>
      </c>
      <c r="G12" s="45">
        <v>45.56</v>
      </c>
      <c r="H12" s="10">
        <f>IF(G12&gt;K12,G12-K12,0)</f>
        <v>6.136000000000003</v>
      </c>
      <c r="I12" s="10">
        <f>F12*5+H12</f>
        <v>16.136000000000003</v>
      </c>
      <c r="K12" s="121">
        <f>H4</f>
        <v>39.424</v>
      </c>
    </row>
    <row r="13" spans="1:11" ht="12.75">
      <c r="A13" s="10">
        <v>5</v>
      </c>
      <c r="B13" s="9" t="s">
        <v>82</v>
      </c>
      <c r="C13" s="9" t="s">
        <v>107</v>
      </c>
      <c r="D13" s="9" t="s">
        <v>48</v>
      </c>
      <c r="E13" s="50" t="s">
        <v>22</v>
      </c>
      <c r="F13" s="10">
        <v>2</v>
      </c>
      <c r="G13" s="45">
        <v>49.03</v>
      </c>
      <c r="H13" s="10">
        <f>IF(G13&gt;K13,G13-K13,0)</f>
        <v>9.606000000000002</v>
      </c>
      <c r="I13" s="10">
        <f>F13*5+H13</f>
        <v>19.606</v>
      </c>
      <c r="K13" s="121">
        <f>H4</f>
        <v>39.424</v>
      </c>
    </row>
    <row r="14" spans="7:8" ht="12.75">
      <c r="G14" s="102"/>
      <c r="H14" s="42"/>
    </row>
    <row r="15" spans="7:8" ht="12.75">
      <c r="G15" s="102"/>
      <c r="H15" s="42"/>
    </row>
    <row r="16" spans="7:8" ht="12.75">
      <c r="G16" s="102"/>
      <c r="H16" s="42"/>
    </row>
    <row r="17" spans="7:8" ht="12.75">
      <c r="G17" s="102"/>
      <c r="H17" s="42"/>
    </row>
    <row r="18" spans="7:8" ht="12.75">
      <c r="G18" s="102"/>
      <c r="H18" s="42"/>
    </row>
    <row r="19" spans="7:8" ht="12.75">
      <c r="G19" s="102"/>
      <c r="H19" s="42"/>
    </row>
    <row r="20" spans="7:8" ht="12.75">
      <c r="G20" s="102"/>
      <c r="H20" s="42"/>
    </row>
    <row r="21" spans="7:8" ht="12.75">
      <c r="G21" s="102"/>
      <c r="H21" s="42"/>
    </row>
    <row r="22" spans="7:8" ht="12.75">
      <c r="G22" s="102"/>
      <c r="H22" s="42"/>
    </row>
    <row r="23" spans="7:8" ht="12.75">
      <c r="G23" s="102"/>
      <c r="H23" s="42"/>
    </row>
    <row r="24" spans="7:8" ht="12.75">
      <c r="G24" s="102"/>
      <c r="H24" s="42"/>
    </row>
    <row r="25" spans="7:8" ht="12.75">
      <c r="G25" s="102"/>
      <c r="H25" s="42"/>
    </row>
    <row r="26" spans="7:8" ht="12.75">
      <c r="G26" s="102"/>
      <c r="H26" s="46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</sheetData>
  <autoFilter ref="A8:I8"/>
  <mergeCells count="2">
    <mergeCell ref="A3:I3"/>
    <mergeCell ref="A1:I1"/>
  </mergeCells>
  <printOptions/>
  <pageMargins left="0.75" right="0.75" top="1" bottom="1" header="0.4921259845" footer="0.4921259845"/>
  <pageSetup horizontalDpi="600" verticalDpi="600" orientation="landscape" paperSize="9" scale="96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17"/>
  <sheetViews>
    <sheetView zoomScaleSheetLayoutView="200" workbookViewId="0" topLeftCell="A2">
      <selection activeCell="B19" sqref="B19"/>
    </sheetView>
  </sheetViews>
  <sheetFormatPr defaultColWidth="9.140625" defaultRowHeight="12.75"/>
  <cols>
    <col min="2" max="2" width="16.8515625" style="0" bestFit="1" customWidth="1"/>
    <col min="3" max="3" width="27.140625" style="0" bestFit="1" customWidth="1"/>
    <col min="4" max="4" width="18.8515625" style="0" customWidth="1"/>
    <col min="7" max="7" width="12.57421875" style="0" bestFit="1" customWidth="1"/>
    <col min="8" max="8" width="13.7109375" style="0" bestFit="1" customWidth="1"/>
    <col min="9" max="9" width="14.57421875" style="0" bestFit="1" customWidth="1"/>
    <col min="11" max="11" width="9.140625" style="121" customWidth="1"/>
  </cols>
  <sheetData>
    <row r="1" spans="1:9" ht="16.5" thickBot="1">
      <c r="A1" s="126" t="s">
        <v>151</v>
      </c>
      <c r="B1" s="127"/>
      <c r="C1" s="127"/>
      <c r="D1" s="127"/>
      <c r="E1" s="127"/>
      <c r="F1" s="127"/>
      <c r="G1" s="127"/>
      <c r="H1" s="127"/>
      <c r="I1" s="128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15</v>
      </c>
      <c r="B3" s="129"/>
      <c r="C3" s="129"/>
      <c r="D3" s="129"/>
      <c r="E3" s="129"/>
      <c r="F3" s="129"/>
      <c r="G3" s="129"/>
      <c r="H3" s="130"/>
      <c r="I3" s="130"/>
    </row>
    <row r="4" spans="1:9" ht="12.75" customHeight="1">
      <c r="A4" s="24"/>
      <c r="B4" s="25" t="s">
        <v>34</v>
      </c>
      <c r="C4" s="26">
        <v>1.4</v>
      </c>
      <c r="D4" s="26"/>
      <c r="E4" s="25"/>
      <c r="F4" s="25"/>
      <c r="G4" s="25" t="s">
        <v>40</v>
      </c>
      <c r="H4" s="25">
        <f>H5*C4</f>
        <v>52.849999999999994</v>
      </c>
      <c r="I4" s="25" t="s">
        <v>39</v>
      </c>
    </row>
    <row r="5" spans="1:9" ht="12.75" customHeight="1">
      <c r="A5" s="24"/>
      <c r="B5" s="25" t="s">
        <v>35</v>
      </c>
      <c r="C5" s="26"/>
      <c r="D5" s="26"/>
      <c r="E5" s="25"/>
      <c r="F5" s="25"/>
      <c r="G5" s="25" t="s">
        <v>165</v>
      </c>
      <c r="H5" s="25">
        <v>37.75</v>
      </c>
      <c r="I5" s="25"/>
    </row>
    <row r="6" spans="1:9" ht="12.75">
      <c r="A6" s="32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0">
        <v>1</v>
      </c>
      <c r="B9" s="9" t="s">
        <v>104</v>
      </c>
      <c r="C9" s="9" t="s">
        <v>105</v>
      </c>
      <c r="D9" s="9" t="s">
        <v>106</v>
      </c>
      <c r="E9" s="50" t="s">
        <v>22</v>
      </c>
      <c r="F9" s="10">
        <v>0</v>
      </c>
      <c r="G9" s="45">
        <v>37.75</v>
      </c>
      <c r="H9" s="10">
        <f>IF(G9&gt;K9,G9-K9,0)</f>
        <v>0</v>
      </c>
      <c r="I9" s="10">
        <f>F9*5+H9</f>
        <v>0</v>
      </c>
      <c r="K9" s="121">
        <v>53</v>
      </c>
    </row>
    <row r="10" spans="1:11" ht="12.75">
      <c r="A10" s="10">
        <v>2</v>
      </c>
      <c r="B10" s="11" t="s">
        <v>46</v>
      </c>
      <c r="C10" s="11" t="s">
        <v>108</v>
      </c>
      <c r="D10" s="11" t="s">
        <v>109</v>
      </c>
      <c r="E10" s="11" t="s">
        <v>22</v>
      </c>
      <c r="F10" s="10">
        <v>0</v>
      </c>
      <c r="G10" s="45">
        <v>44.28</v>
      </c>
      <c r="H10" s="10">
        <f>IF(G10&gt;K10,G10-K10,0)</f>
        <v>0</v>
      </c>
      <c r="I10" s="10">
        <f>F10*5+H10</f>
        <v>0</v>
      </c>
      <c r="K10" s="121">
        <v>53</v>
      </c>
    </row>
    <row r="11" spans="1:11" ht="12.75">
      <c r="A11" s="10">
        <v>3</v>
      </c>
      <c r="B11" s="9" t="s">
        <v>82</v>
      </c>
      <c r="C11" s="9" t="s">
        <v>107</v>
      </c>
      <c r="D11" s="9" t="s">
        <v>48</v>
      </c>
      <c r="E11" s="50" t="s">
        <v>22</v>
      </c>
      <c r="F11" s="10">
        <v>1</v>
      </c>
      <c r="G11" s="45">
        <v>39.66</v>
      </c>
      <c r="H11" s="10">
        <f>IF(G11&gt;K11,G11-K11,0)</f>
        <v>0</v>
      </c>
      <c r="I11" s="10">
        <f>F11*5+H11</f>
        <v>5</v>
      </c>
      <c r="K11" s="121">
        <v>53</v>
      </c>
    </row>
    <row r="12" spans="1:11" ht="12.75">
      <c r="A12" s="10">
        <v>4</v>
      </c>
      <c r="B12" s="58" t="s">
        <v>110</v>
      </c>
      <c r="C12" s="58" t="s">
        <v>111</v>
      </c>
      <c r="D12" s="58" t="s">
        <v>112</v>
      </c>
      <c r="E12" s="59" t="s">
        <v>22</v>
      </c>
      <c r="F12" s="10">
        <v>1</v>
      </c>
      <c r="G12" s="45">
        <v>44.44</v>
      </c>
      <c r="H12" s="10">
        <f>IF(G12&gt;K12,G12-K12,0)</f>
        <v>0</v>
      </c>
      <c r="I12" s="10">
        <f>F12*5+H12</f>
        <v>5</v>
      </c>
      <c r="K12" s="121">
        <v>53</v>
      </c>
    </row>
    <row r="13" spans="1:11" ht="12.75">
      <c r="A13" s="10">
        <v>5</v>
      </c>
      <c r="B13" s="9" t="s">
        <v>114</v>
      </c>
      <c r="C13" s="9" t="s">
        <v>115</v>
      </c>
      <c r="D13" s="9" t="s">
        <v>21</v>
      </c>
      <c r="E13" s="50" t="s">
        <v>22</v>
      </c>
      <c r="F13" s="10">
        <v>3</v>
      </c>
      <c r="G13" s="45">
        <v>58.06</v>
      </c>
      <c r="H13" s="10">
        <f>IF(G13&gt;K13,G13-K13,0)</f>
        <v>5.060000000000002</v>
      </c>
      <c r="I13" s="10">
        <f>F13*5+H13</f>
        <v>20.060000000000002</v>
      </c>
      <c r="K13" s="121">
        <v>53</v>
      </c>
    </row>
    <row r="14" spans="7:8" ht="12.75">
      <c r="G14" s="102"/>
      <c r="H14" s="102"/>
    </row>
    <row r="15" spans="7:8" ht="12.75">
      <c r="G15" s="102"/>
      <c r="H15" s="102"/>
    </row>
    <row r="16" spans="7:8" ht="12.75">
      <c r="G16" s="102"/>
      <c r="H16" s="102"/>
    </row>
    <row r="17" spans="7:8" ht="12.75">
      <c r="G17" s="102"/>
      <c r="H17" s="102"/>
    </row>
    <row r="18" spans="7:8" ht="12.75">
      <c r="G18" s="102"/>
      <c r="H18" s="102"/>
    </row>
    <row r="19" spans="7:8" ht="12.75">
      <c r="G19" s="102"/>
      <c r="H19" s="102"/>
    </row>
    <row r="20" spans="7:8" ht="12.75">
      <c r="G20" s="102"/>
      <c r="H20" s="102"/>
    </row>
    <row r="21" spans="7:8" ht="12.75">
      <c r="G21" s="102"/>
      <c r="H21" s="102"/>
    </row>
    <row r="22" spans="7:8" ht="12.75">
      <c r="G22" s="102"/>
      <c r="H22" s="102"/>
    </row>
    <row r="23" spans="7:8" ht="12.75">
      <c r="G23" s="102"/>
      <c r="H23" s="102"/>
    </row>
    <row r="24" spans="7:8" ht="12.75">
      <c r="G24" s="102"/>
      <c r="H24" s="102"/>
    </row>
    <row r="25" spans="7:8" ht="12.75">
      <c r="G25" s="102"/>
      <c r="H25" s="102"/>
    </row>
    <row r="26" spans="7:8" ht="12.75">
      <c r="G26" s="102"/>
      <c r="H26" s="102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  <row r="51" spans="7:8" ht="12.75">
      <c r="G51" s="102"/>
      <c r="H51" s="102"/>
    </row>
    <row r="52" spans="7:8" ht="12.75">
      <c r="G52" s="102"/>
      <c r="H52" s="102"/>
    </row>
    <row r="53" spans="7:8" ht="12.75">
      <c r="G53" s="102"/>
      <c r="H53" s="102"/>
    </row>
    <row r="54" spans="7:8" ht="12.75">
      <c r="G54" s="102"/>
      <c r="H54" s="102"/>
    </row>
    <row r="55" spans="7:8" ht="12.75">
      <c r="G55" s="102"/>
      <c r="H55" s="102"/>
    </row>
    <row r="56" spans="7:8" ht="12.75">
      <c r="G56" s="102"/>
      <c r="H56" s="102"/>
    </row>
    <row r="57" spans="7:8" ht="12.75">
      <c r="G57" s="102"/>
      <c r="H57" s="102"/>
    </row>
    <row r="58" spans="7:8" ht="12.75">
      <c r="G58" s="102"/>
      <c r="H58" s="102"/>
    </row>
    <row r="59" spans="7:8" ht="12.75">
      <c r="G59" s="102"/>
      <c r="H59" s="102"/>
    </row>
    <row r="60" spans="7:8" ht="12.75">
      <c r="G60" s="102"/>
      <c r="H60" s="102"/>
    </row>
    <row r="61" spans="7:8" ht="12.75">
      <c r="G61" s="102"/>
      <c r="H61" s="102"/>
    </row>
    <row r="62" spans="7:8" ht="12.75">
      <c r="G62" s="102"/>
      <c r="H62" s="102"/>
    </row>
    <row r="63" spans="7:8" ht="12.75">
      <c r="G63" s="102"/>
      <c r="H63" s="102"/>
    </row>
    <row r="64" spans="7:8" ht="12.75">
      <c r="G64" s="102"/>
      <c r="H64" s="102"/>
    </row>
    <row r="65" spans="7:8" ht="12.75">
      <c r="G65" s="102"/>
      <c r="H65" s="102"/>
    </row>
    <row r="66" spans="7:8" ht="12.75">
      <c r="G66" s="102"/>
      <c r="H66" s="102"/>
    </row>
    <row r="67" spans="7:8" ht="12.75">
      <c r="G67" s="102"/>
      <c r="H67" s="102"/>
    </row>
    <row r="68" spans="7:8" ht="12.75">
      <c r="G68" s="102"/>
      <c r="H68" s="102"/>
    </row>
    <row r="69" spans="7:8" ht="12.75">
      <c r="G69" s="102"/>
      <c r="H69" s="102"/>
    </row>
    <row r="70" spans="7:8" ht="12.75">
      <c r="G70" s="102"/>
      <c r="H70" s="102"/>
    </row>
    <row r="71" spans="7:8" ht="12.75">
      <c r="G71" s="102"/>
      <c r="H71" s="102"/>
    </row>
    <row r="72" spans="7:8" ht="12.75">
      <c r="G72" s="102"/>
      <c r="H72" s="102"/>
    </row>
    <row r="73" spans="7:8" ht="12.75">
      <c r="G73" s="102"/>
      <c r="H73" s="102"/>
    </row>
    <row r="74" spans="7:8" ht="12.75">
      <c r="G74" s="102"/>
      <c r="H74" s="102"/>
    </row>
    <row r="75" spans="7:8" ht="12.75">
      <c r="G75" s="102"/>
      <c r="H75" s="102"/>
    </row>
    <row r="76" spans="7:8" ht="12.75">
      <c r="G76" s="102"/>
      <c r="H76" s="102"/>
    </row>
    <row r="77" spans="7:8" ht="12.75">
      <c r="G77" s="102"/>
      <c r="H77" s="102"/>
    </row>
    <row r="78" spans="7:8" ht="12.75">
      <c r="G78" s="102"/>
      <c r="H78" s="102"/>
    </row>
    <row r="79" spans="7:8" ht="12.75">
      <c r="G79" s="102"/>
      <c r="H79" s="102"/>
    </row>
    <row r="80" spans="7:8" ht="12.75">
      <c r="G80" s="102"/>
      <c r="H80" s="102"/>
    </row>
    <row r="81" spans="7:8" ht="12.75">
      <c r="G81" s="102"/>
      <c r="H81" s="102"/>
    </row>
    <row r="82" spans="7:8" ht="12.75">
      <c r="G82" s="102"/>
      <c r="H82" s="102"/>
    </row>
    <row r="83" spans="7:8" ht="12.75">
      <c r="G83" s="102"/>
      <c r="H83" s="102"/>
    </row>
    <row r="84" spans="7:8" ht="12.75">
      <c r="G84" s="102"/>
      <c r="H84" s="102"/>
    </row>
    <row r="85" spans="7:8" ht="12.75">
      <c r="G85" s="102"/>
      <c r="H85" s="102"/>
    </row>
    <row r="86" spans="7:8" ht="12.75">
      <c r="G86" s="102"/>
      <c r="H86" s="102"/>
    </row>
    <row r="87" spans="7:8" ht="12.75">
      <c r="G87" s="102"/>
      <c r="H87" s="102"/>
    </row>
    <row r="88" spans="7:8" ht="12.75">
      <c r="G88" s="102"/>
      <c r="H88" s="102"/>
    </row>
    <row r="89" spans="7:8" ht="12.75">
      <c r="G89" s="102"/>
      <c r="H89" s="102"/>
    </row>
    <row r="90" spans="7:8" ht="12.75">
      <c r="G90" s="102"/>
      <c r="H90" s="102"/>
    </row>
    <row r="91" spans="7:8" ht="12.75">
      <c r="G91" s="102"/>
      <c r="H91" s="102"/>
    </row>
    <row r="92" spans="7:8" ht="12.75">
      <c r="G92" s="102"/>
      <c r="H92" s="102"/>
    </row>
    <row r="93" spans="7:8" ht="12.75">
      <c r="G93" s="102"/>
      <c r="H93" s="102"/>
    </row>
    <row r="94" spans="7:8" ht="12.75">
      <c r="G94" s="102"/>
      <c r="H94" s="102"/>
    </row>
    <row r="95" spans="7:8" ht="12.75">
      <c r="G95" s="102"/>
      <c r="H95" s="102"/>
    </row>
    <row r="96" spans="7:8" ht="12.75">
      <c r="G96" s="102"/>
      <c r="H96" s="102"/>
    </row>
    <row r="97" spans="7:8" ht="12.75">
      <c r="G97" s="102"/>
      <c r="H97" s="102"/>
    </row>
    <row r="98" spans="7:8" ht="12.75">
      <c r="G98" s="102"/>
      <c r="H98" s="102"/>
    </row>
    <row r="99" spans="7:8" ht="12.75">
      <c r="G99" s="102"/>
      <c r="H99" s="102"/>
    </row>
    <row r="100" spans="7:8" ht="12.75">
      <c r="G100" s="102"/>
      <c r="H100" s="102"/>
    </row>
    <row r="101" spans="7:8" ht="12.75">
      <c r="G101" s="102"/>
      <c r="H101" s="102"/>
    </row>
    <row r="102" spans="7:8" ht="12.75">
      <c r="G102" s="102"/>
      <c r="H102" s="102"/>
    </row>
    <row r="103" spans="7:8" ht="12.75">
      <c r="G103" s="102"/>
      <c r="H103" s="102"/>
    </row>
    <row r="104" spans="7:8" ht="12.75">
      <c r="G104" s="102"/>
      <c r="H104" s="102"/>
    </row>
    <row r="105" spans="7:8" ht="12.75">
      <c r="G105" s="102"/>
      <c r="H105" s="102"/>
    </row>
    <row r="106" spans="7:8" ht="12.75">
      <c r="G106" s="102"/>
      <c r="H106" s="102"/>
    </row>
    <row r="107" spans="7:8" ht="12.75">
      <c r="G107" s="102"/>
      <c r="H107" s="102"/>
    </row>
    <row r="108" spans="7:8" ht="12.75">
      <c r="G108" s="102"/>
      <c r="H108" s="102"/>
    </row>
    <row r="109" spans="7:8" ht="12.75">
      <c r="G109" s="102"/>
      <c r="H109" s="102"/>
    </row>
    <row r="110" spans="7:8" ht="12.75">
      <c r="G110" s="102"/>
      <c r="H110" s="102"/>
    </row>
    <row r="111" spans="7:8" ht="12.75">
      <c r="G111" s="102"/>
      <c r="H111" s="102"/>
    </row>
    <row r="112" spans="7:8" ht="12.75">
      <c r="G112" s="102"/>
      <c r="H112" s="102"/>
    </row>
    <row r="113" spans="7:8" ht="12.75">
      <c r="G113" s="102"/>
      <c r="H113" s="102"/>
    </row>
    <row r="114" spans="7:8" ht="12.75">
      <c r="G114" s="102"/>
      <c r="H114" s="102"/>
    </row>
    <row r="115" spans="7:8" ht="12.75">
      <c r="G115" s="102"/>
      <c r="H115" s="102"/>
    </row>
    <row r="116" spans="7:8" ht="12.75">
      <c r="G116" s="102"/>
      <c r="H116" s="102"/>
    </row>
    <row r="117" spans="7:8" ht="12.75">
      <c r="G117" s="102"/>
      <c r="H117" s="102"/>
    </row>
    <row r="118" spans="7:8" ht="12.75">
      <c r="G118" s="102"/>
      <c r="H118" s="102"/>
    </row>
    <row r="119" spans="7:8" ht="12.75">
      <c r="G119" s="102"/>
      <c r="H119" s="102"/>
    </row>
    <row r="120" spans="7:8" ht="12.75">
      <c r="G120" s="102"/>
      <c r="H120" s="102"/>
    </row>
    <row r="121" spans="7:8" ht="12.75">
      <c r="G121" s="102"/>
      <c r="H121" s="102"/>
    </row>
    <row r="122" spans="7:8" ht="12.75">
      <c r="G122" s="102"/>
      <c r="H122" s="102"/>
    </row>
    <row r="123" spans="7:8" ht="12.75">
      <c r="G123" s="102"/>
      <c r="H123" s="102"/>
    </row>
    <row r="124" spans="7:8" ht="12.75">
      <c r="G124" s="102"/>
      <c r="H124" s="102"/>
    </row>
    <row r="125" spans="7:8" ht="12.75">
      <c r="G125" s="102"/>
      <c r="H125" s="102"/>
    </row>
    <row r="126" spans="7:8" ht="12.75">
      <c r="G126" s="102"/>
      <c r="H126" s="102"/>
    </row>
    <row r="127" spans="7:8" ht="12.75">
      <c r="G127" s="102"/>
      <c r="H127" s="102"/>
    </row>
    <row r="128" spans="7:8" ht="12.75">
      <c r="G128" s="102"/>
      <c r="H128" s="102"/>
    </row>
    <row r="129" spans="7:8" ht="12.75">
      <c r="G129" s="102"/>
      <c r="H129" s="102"/>
    </row>
    <row r="130" spans="7:8" ht="12.75">
      <c r="G130" s="102"/>
      <c r="H130" s="102"/>
    </row>
    <row r="131" spans="7:8" ht="12.75">
      <c r="G131" s="102"/>
      <c r="H131" s="102"/>
    </row>
    <row r="132" spans="7:8" ht="12.75">
      <c r="G132" s="102"/>
      <c r="H132" s="102"/>
    </row>
    <row r="133" spans="7:8" ht="12.75">
      <c r="G133" s="102"/>
      <c r="H133" s="102"/>
    </row>
    <row r="134" spans="7:8" ht="12.75">
      <c r="G134" s="102"/>
      <c r="H134" s="102"/>
    </row>
    <row r="135" spans="7:8" ht="12.75">
      <c r="G135" s="102"/>
      <c r="H135" s="102"/>
    </row>
    <row r="136" spans="7:8" ht="12.75">
      <c r="G136" s="102"/>
      <c r="H136" s="102"/>
    </row>
    <row r="137" spans="7:8" ht="12.75">
      <c r="G137" s="102"/>
      <c r="H137" s="102"/>
    </row>
    <row r="138" spans="7:8" ht="12.75">
      <c r="G138" s="102"/>
      <c r="H138" s="102"/>
    </row>
    <row r="139" spans="7:8" ht="12.75">
      <c r="G139" s="102"/>
      <c r="H139" s="102"/>
    </row>
    <row r="140" spans="7:8" ht="12.75">
      <c r="G140" s="102"/>
      <c r="H140" s="102"/>
    </row>
    <row r="141" spans="7:8" ht="12.75">
      <c r="G141" s="102"/>
      <c r="H141" s="102"/>
    </row>
    <row r="142" spans="7:8" ht="12.75">
      <c r="G142" s="102"/>
      <c r="H142" s="102"/>
    </row>
    <row r="143" spans="7:8" ht="12.75">
      <c r="G143" s="102"/>
      <c r="H143" s="102"/>
    </row>
    <row r="144" spans="7:8" ht="12.75">
      <c r="G144" s="102"/>
      <c r="H144" s="102"/>
    </row>
    <row r="145" spans="7:8" ht="12.75">
      <c r="G145" s="102"/>
      <c r="H145" s="102"/>
    </row>
    <row r="146" spans="7:8" ht="12.75">
      <c r="G146" s="102"/>
      <c r="H146" s="102"/>
    </row>
    <row r="147" spans="7:8" ht="12.75">
      <c r="G147" s="102"/>
      <c r="H147" s="102"/>
    </row>
    <row r="148" spans="7:8" ht="12.75">
      <c r="G148" s="102"/>
      <c r="H148" s="102"/>
    </row>
    <row r="149" spans="7:8" ht="12.75">
      <c r="G149" s="102"/>
      <c r="H149" s="102"/>
    </row>
    <row r="150" spans="7:8" ht="12.75">
      <c r="G150" s="102"/>
      <c r="H150" s="102"/>
    </row>
    <row r="151" spans="7:8" ht="12.75">
      <c r="G151" s="102"/>
      <c r="H151" s="102"/>
    </row>
    <row r="152" spans="7:8" ht="12.75">
      <c r="G152" s="102"/>
      <c r="H152" s="102"/>
    </row>
    <row r="153" spans="7:8" ht="12.75">
      <c r="G153" s="102"/>
      <c r="H153" s="102"/>
    </row>
    <row r="154" spans="7:8" ht="12.75">
      <c r="G154" s="102"/>
      <c r="H154" s="102"/>
    </row>
    <row r="155" spans="7:8" ht="12.75">
      <c r="G155" s="102"/>
      <c r="H155" s="102"/>
    </row>
    <row r="156" spans="7:8" ht="12.75">
      <c r="G156" s="102"/>
      <c r="H156" s="102"/>
    </row>
    <row r="157" spans="7:8" ht="12.75">
      <c r="G157" s="102"/>
      <c r="H157" s="102"/>
    </row>
    <row r="158" spans="7:8" ht="12.75">
      <c r="G158" s="102"/>
      <c r="H158" s="102"/>
    </row>
    <row r="159" spans="7:8" ht="12.75">
      <c r="G159" s="102"/>
      <c r="H159" s="102"/>
    </row>
    <row r="160" spans="7:8" ht="12.75">
      <c r="G160" s="102"/>
      <c r="H160" s="102"/>
    </row>
    <row r="161" spans="7:8" ht="12.75">
      <c r="G161" s="102"/>
      <c r="H161" s="102"/>
    </row>
    <row r="162" spans="7:8" ht="12.75">
      <c r="G162" s="102"/>
      <c r="H162" s="102"/>
    </row>
    <row r="163" spans="7:8" ht="12.75">
      <c r="G163" s="102"/>
      <c r="H163" s="102"/>
    </row>
    <row r="164" spans="7:8" ht="12.75">
      <c r="G164" s="102"/>
      <c r="H164" s="102"/>
    </row>
    <row r="165" spans="7:8" ht="12.75">
      <c r="G165" s="102"/>
      <c r="H165" s="102"/>
    </row>
    <row r="166" spans="7:8" ht="12.75">
      <c r="G166" s="102"/>
      <c r="H166" s="102"/>
    </row>
    <row r="167" spans="7:8" ht="12.75">
      <c r="G167" s="102"/>
      <c r="H167" s="102"/>
    </row>
    <row r="168" spans="7:8" ht="12.75">
      <c r="G168" s="102"/>
      <c r="H168" s="102"/>
    </row>
    <row r="169" spans="7:8" ht="12.75">
      <c r="G169" s="102"/>
      <c r="H169" s="102"/>
    </row>
    <row r="170" spans="7:8" ht="12.75">
      <c r="G170" s="102"/>
      <c r="H170" s="102"/>
    </row>
    <row r="171" spans="7:8" ht="12.75">
      <c r="G171" s="102"/>
      <c r="H171" s="102"/>
    </row>
    <row r="172" spans="7:8" ht="12.75">
      <c r="G172" s="102"/>
      <c r="H172" s="102"/>
    </row>
    <row r="173" spans="7:8" ht="12.75">
      <c r="G173" s="102"/>
      <c r="H173" s="102"/>
    </row>
    <row r="174" spans="7:8" ht="12.75">
      <c r="G174" s="102"/>
      <c r="H174" s="102"/>
    </row>
    <row r="175" spans="7:8" ht="12.75">
      <c r="G175" s="102"/>
      <c r="H175" s="102"/>
    </row>
    <row r="176" spans="7:8" ht="12.75">
      <c r="G176" s="102"/>
      <c r="H176" s="102"/>
    </row>
    <row r="177" spans="7:8" ht="12.75">
      <c r="G177" s="102"/>
      <c r="H177" s="102"/>
    </row>
    <row r="178" spans="7:8" ht="12.75">
      <c r="G178" s="102"/>
      <c r="H178" s="102"/>
    </row>
    <row r="179" spans="7:8" ht="12.75">
      <c r="G179" s="102"/>
      <c r="H179" s="102"/>
    </row>
    <row r="180" spans="7:8" ht="12.75">
      <c r="G180" s="102"/>
      <c r="H180" s="102"/>
    </row>
    <row r="181" spans="7:8" ht="12.75">
      <c r="G181" s="102"/>
      <c r="H181" s="102"/>
    </row>
    <row r="182" spans="7:8" ht="12.75">
      <c r="G182" s="102"/>
      <c r="H182" s="102"/>
    </row>
    <row r="183" spans="7:8" ht="12.75">
      <c r="G183" s="102"/>
      <c r="H183" s="102"/>
    </row>
    <row r="184" spans="7:8" ht="12.75">
      <c r="G184" s="102"/>
      <c r="H184" s="102"/>
    </row>
    <row r="185" spans="7:8" ht="12.75">
      <c r="G185" s="102"/>
      <c r="H185" s="102"/>
    </row>
    <row r="186" spans="7:8" ht="12.75">
      <c r="G186" s="102"/>
      <c r="H186" s="102"/>
    </row>
    <row r="187" spans="7:8" ht="12.75">
      <c r="G187" s="102"/>
      <c r="H187" s="102"/>
    </row>
    <row r="188" spans="7:8" ht="12.75">
      <c r="G188" s="102"/>
      <c r="H188" s="102"/>
    </row>
    <row r="189" spans="7:8" ht="12.75">
      <c r="G189" s="102"/>
      <c r="H189" s="102"/>
    </row>
    <row r="190" spans="7:8" ht="12.75">
      <c r="G190" s="102"/>
      <c r="H190" s="102"/>
    </row>
    <row r="191" spans="7:8" ht="12.75">
      <c r="G191" s="102"/>
      <c r="H191" s="102"/>
    </row>
    <row r="192" spans="7:8" ht="12.75">
      <c r="G192" s="102"/>
      <c r="H192" s="102"/>
    </row>
    <row r="193" spans="7:8" ht="12.75">
      <c r="G193" s="102"/>
      <c r="H193" s="102"/>
    </row>
    <row r="194" spans="7:8" ht="12.75">
      <c r="G194" s="102"/>
      <c r="H194" s="102"/>
    </row>
    <row r="195" spans="7:8" ht="12.75">
      <c r="G195" s="102"/>
      <c r="H195" s="102"/>
    </row>
    <row r="196" spans="7:8" ht="12.75">
      <c r="G196" s="102"/>
      <c r="H196" s="102"/>
    </row>
    <row r="197" spans="7:8" ht="12.75">
      <c r="G197" s="102"/>
      <c r="H197" s="102"/>
    </row>
    <row r="198" spans="7:8" ht="12.75">
      <c r="G198" s="102"/>
      <c r="H198" s="102"/>
    </row>
    <row r="199" spans="7:8" ht="12.75">
      <c r="G199" s="102"/>
      <c r="H199" s="102"/>
    </row>
    <row r="200" spans="7:8" ht="12.75">
      <c r="G200" s="102"/>
      <c r="H200" s="102"/>
    </row>
    <row r="201" spans="7:8" ht="12.75">
      <c r="G201" s="102"/>
      <c r="H201" s="102"/>
    </row>
    <row r="202" spans="7:8" ht="12.75">
      <c r="G202" s="102"/>
      <c r="H202" s="102"/>
    </row>
    <row r="203" spans="7:8" ht="12.75">
      <c r="G203" s="102"/>
      <c r="H203" s="102"/>
    </row>
    <row r="204" spans="7:8" ht="12.75">
      <c r="G204" s="102"/>
      <c r="H204" s="102"/>
    </row>
    <row r="205" spans="7:8" ht="12.75">
      <c r="G205" s="102"/>
      <c r="H205" s="102"/>
    </row>
    <row r="206" spans="7:8" ht="12.75">
      <c r="G206" s="102"/>
      <c r="H206" s="102"/>
    </row>
    <row r="207" spans="7:8" ht="12.75">
      <c r="G207" s="102"/>
      <c r="H207" s="102"/>
    </row>
    <row r="208" spans="7:8" ht="12.75">
      <c r="G208" s="102"/>
      <c r="H208" s="102"/>
    </row>
    <row r="209" spans="7:8" ht="12.75">
      <c r="G209" s="102"/>
      <c r="H209" s="102"/>
    </row>
    <row r="210" spans="7:8" ht="12.75">
      <c r="G210" s="102"/>
      <c r="H210" s="102"/>
    </row>
    <row r="211" spans="7:8" ht="12.75">
      <c r="G211" s="102"/>
      <c r="H211" s="102"/>
    </row>
    <row r="212" spans="7:8" ht="12.75">
      <c r="G212" s="102"/>
      <c r="H212" s="102"/>
    </row>
    <row r="213" spans="7:8" ht="12.75">
      <c r="G213" s="102"/>
      <c r="H213" s="102"/>
    </row>
    <row r="214" spans="7:8" ht="12.75">
      <c r="G214" s="102"/>
      <c r="H214" s="102"/>
    </row>
    <row r="215" spans="7:8" ht="12.75">
      <c r="G215" s="102"/>
      <c r="H215" s="102"/>
    </row>
    <row r="216" spans="7:8" ht="12.75">
      <c r="G216" s="102"/>
      <c r="H216" s="102"/>
    </row>
    <row r="217" spans="7:8" ht="12.75">
      <c r="G217" s="102"/>
      <c r="H217" s="102"/>
    </row>
  </sheetData>
  <autoFilter ref="A8:I8"/>
  <mergeCells count="2">
    <mergeCell ref="A3:I3"/>
    <mergeCell ref="A1:I1"/>
  </mergeCells>
  <printOptions/>
  <pageMargins left="0.75" right="0.75" top="1" bottom="1" header="0.4921259845" footer="0.4921259845"/>
  <pageSetup horizontalDpi="600" verticalDpi="600" orientation="landscape" paperSize="9" scale="96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04"/>
  <sheetViews>
    <sheetView zoomScaleSheetLayoutView="200" workbookViewId="0" topLeftCell="A1">
      <selection activeCell="C10" sqref="C10"/>
    </sheetView>
  </sheetViews>
  <sheetFormatPr defaultColWidth="9.140625" defaultRowHeight="12.75"/>
  <cols>
    <col min="2" max="2" width="18.7109375" style="0" bestFit="1" customWidth="1"/>
    <col min="3" max="3" width="31.57421875" style="0" bestFit="1" customWidth="1"/>
    <col min="4" max="4" width="15.57421875" style="0" customWidth="1"/>
    <col min="7" max="7" width="12.57421875" style="0" bestFit="1" customWidth="1"/>
    <col min="8" max="8" width="13.7109375" style="0" bestFit="1" customWidth="1"/>
    <col min="9" max="9" width="14.57421875" style="0" bestFit="1" customWidth="1"/>
    <col min="11" max="11" width="9.140625" style="121" customWidth="1"/>
  </cols>
  <sheetData>
    <row r="1" spans="1:9" ht="16.5" thickBot="1">
      <c r="A1" s="126" t="s">
        <v>151</v>
      </c>
      <c r="B1" s="127"/>
      <c r="C1" s="127"/>
      <c r="D1" s="127"/>
      <c r="E1" s="127"/>
      <c r="F1" s="127"/>
      <c r="G1" s="127"/>
      <c r="H1" s="127"/>
      <c r="I1" s="128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17</v>
      </c>
      <c r="B3" s="129"/>
      <c r="C3" s="129"/>
      <c r="D3" s="129"/>
      <c r="E3" s="129"/>
      <c r="F3" s="129"/>
      <c r="G3" s="129"/>
      <c r="H3" s="130"/>
      <c r="I3" s="130"/>
    </row>
    <row r="4" spans="1:9" ht="12.75" customHeight="1">
      <c r="A4" s="24"/>
      <c r="B4" s="25" t="s">
        <v>34</v>
      </c>
      <c r="C4" s="26">
        <v>1.4</v>
      </c>
      <c r="D4" s="26"/>
      <c r="E4" s="25"/>
      <c r="F4" s="25"/>
      <c r="G4" s="25" t="s">
        <v>40</v>
      </c>
      <c r="H4" s="25">
        <f>H5*C4</f>
        <v>28.742</v>
      </c>
      <c r="I4" s="25" t="s">
        <v>39</v>
      </c>
    </row>
    <row r="5" spans="1:9" ht="12.75" customHeight="1">
      <c r="A5" s="24"/>
      <c r="B5" s="25" t="s">
        <v>35</v>
      </c>
      <c r="C5" s="26"/>
      <c r="D5" s="26"/>
      <c r="E5" s="25"/>
      <c r="F5" s="25"/>
      <c r="G5" s="25" t="s">
        <v>165</v>
      </c>
      <c r="H5" s="25">
        <v>20.53</v>
      </c>
      <c r="I5" s="25"/>
    </row>
    <row r="6" spans="1:9" ht="12.75">
      <c r="A6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0">
        <v>1</v>
      </c>
      <c r="B9" s="9" t="s">
        <v>132</v>
      </c>
      <c r="C9" s="9" t="s">
        <v>24</v>
      </c>
      <c r="D9" s="9" t="s">
        <v>32</v>
      </c>
      <c r="E9" s="50" t="s">
        <v>19</v>
      </c>
      <c r="F9" s="16">
        <v>0</v>
      </c>
      <c r="G9" s="47">
        <v>20.53</v>
      </c>
      <c r="H9" s="10">
        <f aca="true" t="shared" si="0" ref="H9:H23">IF(G9&gt;K9,G9-K9,0)</f>
        <v>0</v>
      </c>
      <c r="I9" s="10">
        <f aca="true" t="shared" si="1" ref="I9:I23">F9*5+H9</f>
        <v>0</v>
      </c>
      <c r="K9" s="121">
        <v>29</v>
      </c>
    </row>
    <row r="10" spans="1:11" ht="13.5" customHeight="1">
      <c r="A10" s="110">
        <v>2</v>
      </c>
      <c r="B10" s="67" t="s">
        <v>157</v>
      </c>
      <c r="C10" s="68" t="s">
        <v>167</v>
      </c>
      <c r="D10" s="67" t="s">
        <v>158</v>
      </c>
      <c r="E10" s="50" t="s">
        <v>19</v>
      </c>
      <c r="F10" s="110">
        <v>0</v>
      </c>
      <c r="G10" s="111">
        <v>21.57</v>
      </c>
      <c r="H10" s="10">
        <f t="shared" si="0"/>
        <v>0</v>
      </c>
      <c r="I10" s="10">
        <f t="shared" si="1"/>
        <v>0</v>
      </c>
      <c r="K10" s="121">
        <v>29</v>
      </c>
    </row>
    <row r="11" spans="1:11" ht="12.75">
      <c r="A11" s="10">
        <v>3</v>
      </c>
      <c r="B11" s="13" t="s">
        <v>121</v>
      </c>
      <c r="C11" s="13" t="s">
        <v>122</v>
      </c>
      <c r="D11" s="60" t="s">
        <v>21</v>
      </c>
      <c r="E11" s="13" t="s">
        <v>19</v>
      </c>
      <c r="F11" s="16">
        <v>0</v>
      </c>
      <c r="G11" s="47">
        <v>22.5</v>
      </c>
      <c r="H11" s="10">
        <f t="shared" si="0"/>
        <v>0</v>
      </c>
      <c r="I11" s="10">
        <f t="shared" si="1"/>
        <v>0</v>
      </c>
      <c r="K11" s="121">
        <v>29</v>
      </c>
    </row>
    <row r="12" spans="1:11" ht="12.75">
      <c r="A12" s="10">
        <v>4</v>
      </c>
      <c r="B12" s="9" t="s">
        <v>61</v>
      </c>
      <c r="C12" s="9" t="s">
        <v>146</v>
      </c>
      <c r="D12" s="9" t="s">
        <v>147</v>
      </c>
      <c r="E12" s="50" t="s">
        <v>19</v>
      </c>
      <c r="F12" s="10">
        <v>0</v>
      </c>
      <c r="G12" s="45">
        <v>26.58</v>
      </c>
      <c r="H12" s="10">
        <f t="shared" si="0"/>
        <v>0</v>
      </c>
      <c r="I12" s="10">
        <f t="shared" si="1"/>
        <v>0</v>
      </c>
      <c r="K12" s="121">
        <v>29</v>
      </c>
    </row>
    <row r="13" spans="1:11" ht="12.75">
      <c r="A13" s="110">
        <v>5</v>
      </c>
      <c r="B13" s="67" t="s">
        <v>155</v>
      </c>
      <c r="C13" s="67" t="s">
        <v>156</v>
      </c>
      <c r="D13" s="67" t="s">
        <v>9</v>
      </c>
      <c r="E13" s="50" t="s">
        <v>19</v>
      </c>
      <c r="F13" s="110">
        <v>1</v>
      </c>
      <c r="G13" s="111">
        <v>22.77</v>
      </c>
      <c r="H13" s="10">
        <f t="shared" si="0"/>
        <v>0</v>
      </c>
      <c r="I13" s="10">
        <f t="shared" si="1"/>
        <v>5</v>
      </c>
      <c r="K13" s="121">
        <v>29</v>
      </c>
    </row>
    <row r="14" spans="1:11" ht="12.75">
      <c r="A14" s="10">
        <v>6</v>
      </c>
      <c r="B14" s="9" t="s">
        <v>27</v>
      </c>
      <c r="C14" s="9" t="s">
        <v>141</v>
      </c>
      <c r="D14" s="9" t="s">
        <v>28</v>
      </c>
      <c r="E14" s="50" t="s">
        <v>19</v>
      </c>
      <c r="F14" s="16">
        <v>2</v>
      </c>
      <c r="G14" s="47">
        <v>27.5</v>
      </c>
      <c r="H14" s="10">
        <f t="shared" si="0"/>
        <v>0</v>
      </c>
      <c r="I14" s="10">
        <f t="shared" si="1"/>
        <v>10</v>
      </c>
      <c r="K14" s="121">
        <v>29</v>
      </c>
    </row>
    <row r="15" spans="1:11" ht="12.75">
      <c r="A15" s="10">
        <v>7</v>
      </c>
      <c r="B15" s="9" t="s">
        <v>126</v>
      </c>
      <c r="C15" s="9" t="s">
        <v>127</v>
      </c>
      <c r="D15" s="9" t="s">
        <v>9</v>
      </c>
      <c r="E15" s="50" t="s">
        <v>19</v>
      </c>
      <c r="F15" s="16">
        <v>1</v>
      </c>
      <c r="G15" s="47">
        <v>35.72</v>
      </c>
      <c r="H15" s="10">
        <f t="shared" si="0"/>
        <v>6.719999999999999</v>
      </c>
      <c r="I15" s="10">
        <f t="shared" si="1"/>
        <v>11.719999999999999</v>
      </c>
      <c r="K15" s="121">
        <v>29</v>
      </c>
    </row>
    <row r="16" spans="1:11" ht="12.75">
      <c r="A16" s="110">
        <v>8</v>
      </c>
      <c r="B16" s="11" t="s">
        <v>135</v>
      </c>
      <c r="C16" s="11" t="s">
        <v>136</v>
      </c>
      <c r="D16" s="11" t="s">
        <v>9</v>
      </c>
      <c r="E16" s="11" t="s">
        <v>19</v>
      </c>
      <c r="F16" s="16">
        <v>2</v>
      </c>
      <c r="G16" s="47">
        <v>32.03</v>
      </c>
      <c r="H16" s="10">
        <f t="shared" si="0"/>
        <v>3.030000000000001</v>
      </c>
      <c r="I16" s="10">
        <f t="shared" si="1"/>
        <v>13.030000000000001</v>
      </c>
      <c r="K16" s="121">
        <v>29</v>
      </c>
    </row>
    <row r="17" spans="1:11" ht="12.75">
      <c r="A17" s="10">
        <v>9</v>
      </c>
      <c r="B17" s="14" t="s">
        <v>123</v>
      </c>
      <c r="C17" s="14" t="s">
        <v>124</v>
      </c>
      <c r="D17" s="13" t="s">
        <v>125</v>
      </c>
      <c r="E17" s="13" t="s">
        <v>19</v>
      </c>
      <c r="F17" s="16">
        <v>2</v>
      </c>
      <c r="G17" s="47">
        <v>34.35</v>
      </c>
      <c r="H17" s="10">
        <f t="shared" si="0"/>
        <v>5.350000000000001</v>
      </c>
      <c r="I17" s="10">
        <f t="shared" si="1"/>
        <v>15.350000000000001</v>
      </c>
      <c r="K17" s="121">
        <v>29</v>
      </c>
    </row>
    <row r="18" spans="1:11" ht="12.75">
      <c r="A18" s="10">
        <v>10</v>
      </c>
      <c r="B18" s="9" t="s">
        <v>117</v>
      </c>
      <c r="C18" s="9" t="s">
        <v>118</v>
      </c>
      <c r="D18" s="9" t="s">
        <v>119</v>
      </c>
      <c r="E18" s="50" t="s">
        <v>19</v>
      </c>
      <c r="F18" s="16">
        <v>3</v>
      </c>
      <c r="G18" s="47">
        <v>30.88</v>
      </c>
      <c r="H18" s="10">
        <f t="shared" si="0"/>
        <v>1.879999999999999</v>
      </c>
      <c r="I18" s="10">
        <f t="shared" si="1"/>
        <v>16.88</v>
      </c>
      <c r="K18" s="121">
        <v>29</v>
      </c>
    </row>
    <row r="19" spans="1:11" ht="12.75">
      <c r="A19" s="110">
        <v>11</v>
      </c>
      <c r="B19" s="9" t="s">
        <v>130</v>
      </c>
      <c r="C19" s="9" t="s">
        <v>131</v>
      </c>
      <c r="D19" s="9" t="s">
        <v>9</v>
      </c>
      <c r="E19" s="50" t="s">
        <v>19</v>
      </c>
      <c r="F19" s="16">
        <v>3</v>
      </c>
      <c r="G19" s="47">
        <v>31.41</v>
      </c>
      <c r="H19" s="10">
        <f t="shared" si="0"/>
        <v>2.41</v>
      </c>
      <c r="I19" s="10">
        <f t="shared" si="1"/>
        <v>17.41</v>
      </c>
      <c r="K19" s="121">
        <v>29</v>
      </c>
    </row>
    <row r="20" spans="1:11" ht="12.75">
      <c r="A20" s="10">
        <v>12</v>
      </c>
      <c r="B20" s="62" t="s">
        <v>94</v>
      </c>
      <c r="C20" s="62" t="s">
        <v>142</v>
      </c>
      <c r="D20" s="62" t="s">
        <v>143</v>
      </c>
      <c r="E20" s="63" t="s">
        <v>19</v>
      </c>
      <c r="F20" s="14">
        <v>1</v>
      </c>
      <c r="G20" s="47">
        <v>41.88</v>
      </c>
      <c r="H20" s="10">
        <f t="shared" si="0"/>
        <v>12.880000000000003</v>
      </c>
      <c r="I20" s="10">
        <f t="shared" si="1"/>
        <v>17.880000000000003</v>
      </c>
      <c r="K20" s="121">
        <v>29</v>
      </c>
    </row>
    <row r="21" spans="1:11" ht="12.75">
      <c r="A21" s="10">
        <v>13</v>
      </c>
      <c r="B21" s="15" t="s">
        <v>128</v>
      </c>
      <c r="C21" s="60" t="s">
        <v>129</v>
      </c>
      <c r="D21" s="9" t="s">
        <v>9</v>
      </c>
      <c r="E21" s="61" t="s">
        <v>19</v>
      </c>
      <c r="F21" s="16">
        <v>3</v>
      </c>
      <c r="G21" s="47">
        <v>35.43</v>
      </c>
      <c r="H21" s="10">
        <f t="shared" si="0"/>
        <v>6.43</v>
      </c>
      <c r="I21" s="10">
        <f t="shared" si="1"/>
        <v>21.43</v>
      </c>
      <c r="K21" s="121">
        <v>29</v>
      </c>
    </row>
    <row r="22" spans="1:11" s="109" customFormat="1" ht="12.75">
      <c r="A22" s="110">
        <v>14</v>
      </c>
      <c r="B22" s="9" t="s">
        <v>144</v>
      </c>
      <c r="C22" s="9" t="s">
        <v>145</v>
      </c>
      <c r="D22" s="9" t="s">
        <v>143</v>
      </c>
      <c r="E22" s="50" t="s">
        <v>19</v>
      </c>
      <c r="F22" s="10">
        <v>4</v>
      </c>
      <c r="G22" s="45">
        <v>69.07</v>
      </c>
      <c r="H22" s="10">
        <f t="shared" si="0"/>
        <v>40.06999999999999</v>
      </c>
      <c r="I22" s="10">
        <f t="shared" si="1"/>
        <v>60.06999999999999</v>
      </c>
      <c r="K22" s="121">
        <v>29</v>
      </c>
    </row>
    <row r="23" spans="1:11" s="109" customFormat="1" ht="12.75">
      <c r="A23" s="10">
        <v>15</v>
      </c>
      <c r="B23" s="9" t="s">
        <v>44</v>
      </c>
      <c r="C23" s="9" t="s">
        <v>133</v>
      </c>
      <c r="D23" s="9" t="s">
        <v>134</v>
      </c>
      <c r="E23" s="50" t="s">
        <v>19</v>
      </c>
      <c r="F23" s="16">
        <v>5</v>
      </c>
      <c r="G23" s="47">
        <v>92.91</v>
      </c>
      <c r="H23" s="10">
        <f t="shared" si="0"/>
        <v>63.91</v>
      </c>
      <c r="I23" s="10">
        <f t="shared" si="1"/>
        <v>88.91</v>
      </c>
      <c r="K23" s="121">
        <v>29</v>
      </c>
    </row>
    <row r="24" spans="1:11" ht="12.75">
      <c r="A24" s="10">
        <v>16</v>
      </c>
      <c r="B24" s="9" t="s">
        <v>137</v>
      </c>
      <c r="C24" s="9" t="s">
        <v>138</v>
      </c>
      <c r="D24" s="9" t="s">
        <v>139</v>
      </c>
      <c r="E24" s="50" t="s">
        <v>19</v>
      </c>
      <c r="F24" s="16" t="s">
        <v>168</v>
      </c>
      <c r="G24" s="16" t="s">
        <v>168</v>
      </c>
      <c r="H24" s="16" t="s">
        <v>168</v>
      </c>
      <c r="I24" s="16" t="s">
        <v>168</v>
      </c>
      <c r="K24" s="121">
        <v>29</v>
      </c>
    </row>
    <row r="25" spans="7:8" ht="12.75">
      <c r="G25" s="102"/>
      <c r="H25" s="102"/>
    </row>
    <row r="26" spans="7:8" ht="12.75">
      <c r="G26" s="102"/>
      <c r="H26" s="102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  <row r="51" spans="7:8" ht="12.75">
      <c r="G51" s="102"/>
      <c r="H51" s="102"/>
    </row>
    <row r="52" spans="7:8" ht="12.75">
      <c r="G52" s="102"/>
      <c r="H52" s="102"/>
    </row>
    <row r="53" spans="7:8" ht="12.75">
      <c r="G53" s="102"/>
      <c r="H53" s="102"/>
    </row>
    <row r="54" spans="7:8" ht="12.75">
      <c r="G54" s="102"/>
      <c r="H54" s="102"/>
    </row>
    <row r="55" spans="7:8" ht="12.75">
      <c r="G55" s="102"/>
      <c r="H55" s="102"/>
    </row>
    <row r="56" spans="7:8" ht="12.75">
      <c r="G56" s="102"/>
      <c r="H56" s="102"/>
    </row>
    <row r="57" spans="7:8" ht="12.75">
      <c r="G57" s="102"/>
      <c r="H57" s="102"/>
    </row>
    <row r="58" spans="7:8" ht="12.75">
      <c r="G58" s="102"/>
      <c r="H58" s="102"/>
    </row>
    <row r="59" spans="7:8" ht="12.75">
      <c r="G59" s="102"/>
      <c r="H59" s="102"/>
    </row>
    <row r="60" spans="7:8" ht="12.75">
      <c r="G60" s="102"/>
      <c r="H60" s="102"/>
    </row>
    <row r="61" spans="7:8" ht="12.75">
      <c r="G61" s="102"/>
      <c r="H61" s="102"/>
    </row>
    <row r="62" spans="7:8" ht="12.75">
      <c r="G62" s="102"/>
      <c r="H62" s="102"/>
    </row>
    <row r="63" spans="7:8" ht="12.75">
      <c r="G63" s="102"/>
      <c r="H63" s="102"/>
    </row>
    <row r="64" spans="7:8" ht="12.75">
      <c r="G64" s="102"/>
      <c r="H64" s="102"/>
    </row>
    <row r="65" spans="7:8" ht="12.75">
      <c r="G65" s="102"/>
      <c r="H65" s="102"/>
    </row>
    <row r="66" spans="7:8" ht="12.75">
      <c r="G66" s="102"/>
      <c r="H66" s="102"/>
    </row>
    <row r="67" spans="7:8" ht="12.75">
      <c r="G67" s="102"/>
      <c r="H67" s="102"/>
    </row>
    <row r="68" spans="7:8" ht="12.75">
      <c r="G68" s="102"/>
      <c r="H68" s="102"/>
    </row>
    <row r="69" spans="7:8" ht="12.75">
      <c r="G69" s="102"/>
      <c r="H69" s="102"/>
    </row>
    <row r="70" spans="7:8" ht="12.75">
      <c r="G70" s="102"/>
      <c r="H70" s="102"/>
    </row>
    <row r="71" spans="7:8" ht="12.75">
      <c r="G71" s="102"/>
      <c r="H71" s="102"/>
    </row>
    <row r="72" spans="7:8" ht="12.75">
      <c r="G72" s="102"/>
      <c r="H72" s="102"/>
    </row>
    <row r="73" spans="7:8" ht="12.75">
      <c r="G73" s="102"/>
      <c r="H73" s="102"/>
    </row>
    <row r="74" spans="7:8" ht="12.75">
      <c r="G74" s="102"/>
      <c r="H74" s="102"/>
    </row>
    <row r="75" spans="7:8" ht="12.75">
      <c r="G75" s="102"/>
      <c r="H75" s="102"/>
    </row>
    <row r="76" spans="7:8" ht="12.75">
      <c r="G76" s="102"/>
      <c r="H76" s="102"/>
    </row>
    <row r="77" spans="7:8" ht="12.75">
      <c r="G77" s="102"/>
      <c r="H77" s="102"/>
    </row>
    <row r="78" spans="7:8" ht="12.75">
      <c r="G78" s="102"/>
      <c r="H78" s="102"/>
    </row>
    <row r="79" spans="7:8" ht="12.75">
      <c r="G79" s="102"/>
      <c r="H79" s="102"/>
    </row>
    <row r="80" spans="7:8" ht="12.75">
      <c r="G80" s="102"/>
      <c r="H80" s="102"/>
    </row>
    <row r="81" spans="7:8" ht="12.75">
      <c r="G81" s="102"/>
      <c r="H81" s="102"/>
    </row>
    <row r="82" spans="7:8" ht="12.75">
      <c r="G82" s="102"/>
      <c r="H82" s="102"/>
    </row>
    <row r="83" spans="7:8" ht="12.75">
      <c r="G83" s="102"/>
      <c r="H83" s="102"/>
    </row>
    <row r="84" spans="7:8" ht="12.75">
      <c r="G84" s="102"/>
      <c r="H84" s="102"/>
    </row>
    <row r="85" spans="7:8" ht="12.75">
      <c r="G85" s="102"/>
      <c r="H85" s="102"/>
    </row>
    <row r="86" spans="7:8" ht="12.75">
      <c r="G86" s="102"/>
      <c r="H86" s="102"/>
    </row>
    <row r="87" spans="7:8" ht="12.75">
      <c r="G87" s="102"/>
      <c r="H87" s="102"/>
    </row>
    <row r="88" spans="7:8" ht="12.75">
      <c r="G88" s="102"/>
      <c r="H88" s="102"/>
    </row>
    <row r="89" spans="7:8" ht="12.75">
      <c r="G89" s="102"/>
      <c r="H89" s="102"/>
    </row>
    <row r="90" spans="7:8" ht="12.75">
      <c r="G90" s="102"/>
      <c r="H90" s="102"/>
    </row>
    <row r="91" spans="7:8" ht="12.75">
      <c r="G91" s="102"/>
      <c r="H91" s="102"/>
    </row>
    <row r="92" spans="7:8" ht="12.75">
      <c r="G92" s="102"/>
      <c r="H92" s="102"/>
    </row>
    <row r="93" spans="7:8" ht="12.75">
      <c r="G93" s="102"/>
      <c r="H93" s="102"/>
    </row>
    <row r="94" spans="7:8" ht="12.75">
      <c r="G94" s="102"/>
      <c r="H94" s="102"/>
    </row>
    <row r="95" spans="7:8" ht="12.75">
      <c r="G95" s="102"/>
      <c r="H95" s="102"/>
    </row>
    <row r="96" spans="7:8" ht="12.75">
      <c r="G96" s="102"/>
      <c r="H96" s="102"/>
    </row>
    <row r="97" spans="7:8" ht="12.75">
      <c r="G97" s="102"/>
      <c r="H97" s="102"/>
    </row>
    <row r="98" spans="7:8" ht="12.75">
      <c r="G98" s="102"/>
      <c r="H98" s="102"/>
    </row>
    <row r="99" spans="7:8" ht="12.75">
      <c r="G99" s="102"/>
      <c r="H99" s="102"/>
    </row>
    <row r="100" spans="7:8" ht="12.75">
      <c r="G100" s="102"/>
      <c r="H100" s="102"/>
    </row>
    <row r="101" spans="7:8" ht="12.75">
      <c r="G101" s="102"/>
      <c r="H101" s="102"/>
    </row>
    <row r="102" spans="7:8" ht="12.75">
      <c r="G102" s="102"/>
      <c r="H102" s="102"/>
    </row>
    <row r="103" spans="7:8" ht="12.75">
      <c r="G103" s="102"/>
      <c r="H103" s="102"/>
    </row>
    <row r="104" spans="7:8" ht="12.75">
      <c r="G104" s="102"/>
      <c r="H104" s="102"/>
    </row>
    <row r="105" spans="7:8" ht="12.75">
      <c r="G105" s="102"/>
      <c r="H105" s="102"/>
    </row>
    <row r="106" spans="7:8" ht="12.75">
      <c r="G106" s="102"/>
      <c r="H106" s="102"/>
    </row>
    <row r="107" spans="7:8" ht="12.75">
      <c r="G107" s="102"/>
      <c r="H107" s="102"/>
    </row>
    <row r="108" spans="7:8" ht="12.75">
      <c r="G108" s="102"/>
      <c r="H108" s="102"/>
    </row>
    <row r="109" spans="7:8" ht="12.75">
      <c r="G109" s="102"/>
      <c r="H109" s="102"/>
    </row>
    <row r="110" spans="7:8" ht="12.75">
      <c r="G110" s="102"/>
      <c r="H110" s="102"/>
    </row>
    <row r="111" spans="7:8" ht="12.75">
      <c r="G111" s="102"/>
      <c r="H111" s="102"/>
    </row>
    <row r="112" spans="7:8" ht="12.75">
      <c r="G112" s="102"/>
      <c r="H112" s="102"/>
    </row>
    <row r="113" spans="7:8" ht="12.75">
      <c r="G113" s="102"/>
      <c r="H113" s="102"/>
    </row>
    <row r="114" spans="7:8" ht="12.75">
      <c r="G114" s="102"/>
      <c r="H114" s="102"/>
    </row>
    <row r="115" spans="7:8" ht="12.75">
      <c r="G115" s="102"/>
      <c r="H115" s="102"/>
    </row>
    <row r="116" spans="7:8" ht="12.75">
      <c r="G116" s="102"/>
      <c r="H116" s="102"/>
    </row>
    <row r="117" spans="7:8" ht="12.75">
      <c r="G117" s="102"/>
      <c r="H117" s="102"/>
    </row>
    <row r="118" spans="7:8" ht="12.75">
      <c r="G118" s="102"/>
      <c r="H118" s="102"/>
    </row>
    <row r="119" spans="7:8" ht="12.75">
      <c r="G119" s="102"/>
      <c r="H119" s="102"/>
    </row>
    <row r="120" spans="7:8" ht="12.75">
      <c r="G120" s="102"/>
      <c r="H120" s="102"/>
    </row>
    <row r="121" spans="7:8" ht="12.75">
      <c r="G121" s="102"/>
      <c r="H121" s="102"/>
    </row>
    <row r="122" spans="7:8" ht="12.75">
      <c r="G122" s="102"/>
      <c r="H122" s="102"/>
    </row>
    <row r="123" spans="7:8" ht="12.75">
      <c r="G123" s="102"/>
      <c r="H123" s="102"/>
    </row>
    <row r="124" spans="7:8" ht="12.75">
      <c r="G124" s="102"/>
      <c r="H124" s="102"/>
    </row>
    <row r="125" spans="7:8" ht="12.75">
      <c r="G125" s="102"/>
      <c r="H125" s="102"/>
    </row>
    <row r="126" spans="7:8" ht="12.75">
      <c r="G126" s="102"/>
      <c r="H126" s="102"/>
    </row>
    <row r="127" spans="7:8" ht="12.75">
      <c r="G127" s="102"/>
      <c r="H127" s="102"/>
    </row>
    <row r="128" spans="7:8" ht="12.75">
      <c r="G128" s="102"/>
      <c r="H128" s="102"/>
    </row>
    <row r="129" spans="7:8" ht="12.75">
      <c r="G129" s="102"/>
      <c r="H129" s="102"/>
    </row>
    <row r="130" spans="7:8" ht="12.75">
      <c r="G130" s="102"/>
      <c r="H130" s="102"/>
    </row>
    <row r="131" spans="7:8" ht="12.75">
      <c r="G131" s="102"/>
      <c r="H131" s="102"/>
    </row>
    <row r="132" spans="7:8" ht="12.75">
      <c r="G132" s="102"/>
      <c r="H132" s="102"/>
    </row>
    <row r="133" spans="7:8" ht="12.75">
      <c r="G133" s="102"/>
      <c r="H133" s="102"/>
    </row>
    <row r="134" spans="7:8" ht="12.75">
      <c r="G134" s="102"/>
      <c r="H134" s="102"/>
    </row>
    <row r="135" spans="7:8" ht="12.75">
      <c r="G135" s="102"/>
      <c r="H135" s="102"/>
    </row>
    <row r="136" spans="7:8" ht="12.75">
      <c r="G136" s="102"/>
      <c r="H136" s="102"/>
    </row>
    <row r="137" spans="7:8" ht="12.75">
      <c r="G137" s="102"/>
      <c r="H137" s="102"/>
    </row>
    <row r="138" spans="7:8" ht="12.75">
      <c r="G138" s="102"/>
      <c r="H138" s="102"/>
    </row>
    <row r="139" spans="7:8" ht="12.75">
      <c r="G139" s="102"/>
      <c r="H139" s="102"/>
    </row>
    <row r="140" spans="7:8" ht="12.75">
      <c r="G140" s="102"/>
      <c r="H140" s="102"/>
    </row>
    <row r="141" spans="7:8" ht="12.75">
      <c r="G141" s="102"/>
      <c r="H141" s="102"/>
    </row>
    <row r="142" spans="7:8" ht="12.75">
      <c r="G142" s="102"/>
      <c r="H142" s="102"/>
    </row>
    <row r="143" spans="7:8" ht="12.75">
      <c r="G143" s="102"/>
      <c r="H143" s="102"/>
    </row>
    <row r="144" spans="7:8" ht="12.75">
      <c r="G144" s="102"/>
      <c r="H144" s="102"/>
    </row>
    <row r="145" spans="7:8" ht="12.75">
      <c r="G145" s="102"/>
      <c r="H145" s="102"/>
    </row>
    <row r="146" spans="7:8" ht="12.75">
      <c r="G146" s="102"/>
      <c r="H146" s="102"/>
    </row>
    <row r="147" spans="7:8" ht="12.75">
      <c r="G147" s="102"/>
      <c r="H147" s="102"/>
    </row>
    <row r="148" spans="7:8" ht="12.75">
      <c r="G148" s="102"/>
      <c r="H148" s="102"/>
    </row>
    <row r="149" spans="7:8" ht="12.75">
      <c r="G149" s="102"/>
      <c r="H149" s="102"/>
    </row>
    <row r="150" spans="7:8" ht="12.75">
      <c r="G150" s="102"/>
      <c r="H150" s="102"/>
    </row>
    <row r="151" spans="7:8" ht="12.75">
      <c r="G151" s="102"/>
      <c r="H151" s="102"/>
    </row>
    <row r="152" spans="7:8" ht="12.75">
      <c r="G152" s="102"/>
      <c r="H152" s="102"/>
    </row>
    <row r="153" spans="7:8" ht="12.75">
      <c r="G153" s="102"/>
      <c r="H153" s="102"/>
    </row>
    <row r="154" spans="7:8" ht="12.75">
      <c r="G154" s="102"/>
      <c r="H154" s="102"/>
    </row>
    <row r="155" spans="7:8" ht="12.75">
      <c r="G155" s="102"/>
      <c r="H155" s="102"/>
    </row>
    <row r="156" spans="7:8" ht="12.75">
      <c r="G156" s="102"/>
      <c r="H156" s="102"/>
    </row>
    <row r="157" spans="7:8" ht="12.75">
      <c r="G157" s="102"/>
      <c r="H157" s="102"/>
    </row>
    <row r="158" spans="7:8" ht="12.75">
      <c r="G158" s="102"/>
      <c r="H158" s="102"/>
    </row>
    <row r="159" spans="7:8" ht="12.75">
      <c r="G159" s="102"/>
      <c r="H159" s="102"/>
    </row>
    <row r="160" spans="7:8" ht="12.75">
      <c r="G160" s="102"/>
      <c r="H160" s="102"/>
    </row>
    <row r="161" spans="7:8" ht="12.75">
      <c r="G161" s="102"/>
      <c r="H161" s="102"/>
    </row>
    <row r="162" spans="7:8" ht="12.75">
      <c r="G162" s="102"/>
      <c r="H162" s="102"/>
    </row>
    <row r="163" spans="7:8" ht="12.75">
      <c r="G163" s="102"/>
      <c r="H163" s="102"/>
    </row>
    <row r="164" spans="7:8" ht="12.75">
      <c r="G164" s="102"/>
      <c r="H164" s="102"/>
    </row>
    <row r="165" spans="7:8" ht="12.75">
      <c r="G165" s="102"/>
      <c r="H165" s="102"/>
    </row>
    <row r="166" spans="7:8" ht="12.75">
      <c r="G166" s="102"/>
      <c r="H166" s="102"/>
    </row>
    <row r="167" spans="7:8" ht="12.75">
      <c r="G167" s="102"/>
      <c r="H167" s="102"/>
    </row>
    <row r="168" spans="7:8" ht="12.75">
      <c r="G168" s="102"/>
      <c r="H168" s="102"/>
    </row>
    <row r="169" spans="7:8" ht="12.75">
      <c r="G169" s="102"/>
      <c r="H169" s="102"/>
    </row>
    <row r="170" spans="7:8" ht="12.75">
      <c r="G170" s="102"/>
      <c r="H170" s="102"/>
    </row>
    <row r="171" spans="7:8" ht="12.75">
      <c r="G171" s="102"/>
      <c r="H171" s="102"/>
    </row>
    <row r="172" spans="7:8" ht="12.75">
      <c r="G172" s="102"/>
      <c r="H172" s="102"/>
    </row>
    <row r="173" spans="7:8" ht="12.75">
      <c r="G173" s="102"/>
      <c r="H173" s="102"/>
    </row>
    <row r="174" spans="7:8" ht="12.75">
      <c r="G174" s="102"/>
      <c r="H174" s="102"/>
    </row>
    <row r="175" spans="7:8" ht="12.75">
      <c r="G175" s="102"/>
      <c r="H175" s="102"/>
    </row>
    <row r="176" spans="7:8" ht="12.75">
      <c r="G176" s="102"/>
      <c r="H176" s="102"/>
    </row>
    <row r="177" spans="7:8" ht="12.75">
      <c r="G177" s="102"/>
      <c r="H177" s="102"/>
    </row>
    <row r="178" spans="7:8" ht="12.75">
      <c r="G178" s="102"/>
      <c r="H178" s="102"/>
    </row>
    <row r="179" spans="7:8" ht="12.75">
      <c r="G179" s="102"/>
      <c r="H179" s="102"/>
    </row>
    <row r="180" spans="7:8" ht="12.75">
      <c r="G180" s="102"/>
      <c r="H180" s="102"/>
    </row>
    <row r="181" spans="7:8" ht="12.75">
      <c r="G181" s="102"/>
      <c r="H181" s="102"/>
    </row>
    <row r="182" spans="7:8" ht="12.75">
      <c r="G182" s="102"/>
      <c r="H182" s="102"/>
    </row>
    <row r="183" spans="7:8" ht="12.75">
      <c r="G183" s="102"/>
      <c r="H183" s="102"/>
    </row>
    <row r="184" spans="7:8" ht="12.75">
      <c r="G184" s="102"/>
      <c r="H184" s="102"/>
    </row>
    <row r="185" spans="7:8" ht="12.75">
      <c r="G185" s="102"/>
      <c r="H185" s="102"/>
    </row>
    <row r="186" spans="7:8" ht="12.75">
      <c r="G186" s="102"/>
      <c r="H186" s="102"/>
    </row>
    <row r="187" spans="7:8" ht="12.75">
      <c r="G187" s="102"/>
      <c r="H187" s="102"/>
    </row>
    <row r="188" spans="7:8" ht="12.75">
      <c r="G188" s="102"/>
      <c r="H188" s="102"/>
    </row>
    <row r="189" spans="7:8" ht="12.75">
      <c r="G189" s="102"/>
      <c r="H189" s="102"/>
    </row>
    <row r="190" spans="7:8" ht="12.75">
      <c r="G190" s="102"/>
      <c r="H190" s="102"/>
    </row>
    <row r="191" spans="7:8" ht="12.75">
      <c r="G191" s="102"/>
      <c r="H191" s="102"/>
    </row>
    <row r="192" spans="7:8" ht="12.75">
      <c r="G192" s="102"/>
      <c r="H192" s="102"/>
    </row>
    <row r="193" spans="7:8" ht="12.75">
      <c r="G193" s="102"/>
      <c r="H193" s="102"/>
    </row>
    <row r="194" spans="7:8" ht="12.75">
      <c r="G194" s="102"/>
      <c r="H194" s="102"/>
    </row>
    <row r="195" spans="7:8" ht="12.75">
      <c r="G195" s="102"/>
      <c r="H195" s="102"/>
    </row>
    <row r="196" spans="7:8" ht="12.75">
      <c r="G196" s="102"/>
      <c r="H196" s="102"/>
    </row>
    <row r="197" spans="7:8" ht="12.75">
      <c r="G197" s="102"/>
      <c r="H197" s="102"/>
    </row>
    <row r="198" spans="7:8" ht="12.75">
      <c r="G198" s="102"/>
      <c r="H198" s="102"/>
    </row>
    <row r="199" spans="7:8" ht="12.75">
      <c r="G199" s="102"/>
      <c r="H199" s="102"/>
    </row>
    <row r="200" spans="7:8" ht="12.75">
      <c r="G200" s="102"/>
      <c r="H200" s="102"/>
    </row>
    <row r="201" spans="7:8" ht="12.75">
      <c r="G201" s="102"/>
      <c r="H201" s="102"/>
    </row>
    <row r="202" spans="7:8" ht="12.75">
      <c r="G202" s="102"/>
      <c r="H202" s="102"/>
    </row>
    <row r="203" spans="7:8" ht="12.75">
      <c r="G203" s="102"/>
      <c r="H203" s="102"/>
    </row>
    <row r="204" spans="7:8" ht="12.75">
      <c r="G204" s="102"/>
      <c r="H204" s="102"/>
    </row>
  </sheetData>
  <autoFilter ref="A8:I8"/>
  <mergeCells count="2">
    <mergeCell ref="A3:I3"/>
    <mergeCell ref="A1:I1"/>
  </mergeCells>
  <printOptions/>
  <pageMargins left="0.75" right="0.75" top="1" bottom="1" header="0.4921259845" footer="0.4921259845"/>
  <pageSetup horizontalDpi="600" verticalDpi="600" orientation="landscape" paperSize="9" scale="9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200" workbookViewId="0" topLeftCell="A1">
      <selection activeCell="C12" sqref="C12"/>
    </sheetView>
  </sheetViews>
  <sheetFormatPr defaultColWidth="9.140625" defaultRowHeight="12.75"/>
  <cols>
    <col min="1" max="1" width="6.8515625" style="0" customWidth="1"/>
    <col min="2" max="2" width="17.140625" style="0" customWidth="1"/>
    <col min="3" max="3" width="31.57421875" style="0" bestFit="1" customWidth="1"/>
    <col min="4" max="4" width="16.28125" style="0" customWidth="1"/>
    <col min="7" max="7" width="12.57421875" style="0" bestFit="1" customWidth="1"/>
    <col min="8" max="8" width="13.7109375" style="0" bestFit="1" customWidth="1"/>
    <col min="9" max="9" width="14.57421875" style="0" bestFit="1" customWidth="1"/>
    <col min="11" max="11" width="9.140625" style="121" customWidth="1"/>
  </cols>
  <sheetData>
    <row r="1" spans="1:9" ht="16.5" thickBot="1">
      <c r="A1" s="126" t="s">
        <v>151</v>
      </c>
      <c r="B1" s="133"/>
      <c r="C1" s="133"/>
      <c r="D1" s="133"/>
      <c r="E1" s="133"/>
      <c r="F1" s="133"/>
      <c r="G1" s="133"/>
      <c r="H1" s="133"/>
      <c r="I1" s="134"/>
    </row>
    <row r="2" spans="1:7" ht="25.5">
      <c r="A2" s="1"/>
      <c r="B2" s="1"/>
      <c r="C2" s="37"/>
      <c r="D2" s="37"/>
      <c r="E2" s="37"/>
      <c r="F2" s="38"/>
      <c r="G2" s="38"/>
    </row>
    <row r="3" spans="1:9" ht="23.25">
      <c r="A3" s="129" t="s">
        <v>16</v>
      </c>
      <c r="B3" s="129"/>
      <c r="C3" s="129"/>
      <c r="D3" s="129"/>
      <c r="E3" s="129"/>
      <c r="F3" s="129"/>
      <c r="G3" s="129"/>
      <c r="H3" s="129"/>
      <c r="I3" s="129"/>
    </row>
    <row r="4" spans="1:9" ht="12.75" customHeight="1">
      <c r="A4" s="24"/>
      <c r="B4" s="25" t="s">
        <v>34</v>
      </c>
      <c r="C4" s="26">
        <v>1.4</v>
      </c>
      <c r="D4" s="26"/>
      <c r="E4" s="25"/>
      <c r="F4" s="25"/>
      <c r="G4" s="25" t="s">
        <v>40</v>
      </c>
      <c r="H4" s="25">
        <f>H5*C4</f>
        <v>47.376000000000005</v>
      </c>
      <c r="I4" s="25" t="s">
        <v>39</v>
      </c>
    </row>
    <row r="5" spans="1:9" ht="12.75" customHeight="1">
      <c r="A5" s="24"/>
      <c r="B5" s="25" t="s">
        <v>35</v>
      </c>
      <c r="C5" s="26"/>
      <c r="D5" s="26"/>
      <c r="E5" s="25"/>
      <c r="F5" s="25"/>
      <c r="G5" s="25" t="s">
        <v>165</v>
      </c>
      <c r="H5" s="25">
        <v>33.84</v>
      </c>
      <c r="I5" s="25"/>
    </row>
    <row r="6" spans="1:9" ht="12.75">
      <c r="A6" s="32" t="s">
        <v>10</v>
      </c>
      <c r="B6" s="33"/>
      <c r="C6" s="33"/>
      <c r="D6" s="34"/>
      <c r="E6" s="34"/>
      <c r="F6" s="44"/>
      <c r="G6" s="44"/>
      <c r="H6" s="32"/>
      <c r="I6" s="36">
        <v>41037</v>
      </c>
    </row>
    <row r="7" spans="2:7" ht="12.75">
      <c r="B7" s="2"/>
      <c r="C7" s="2"/>
      <c r="D7" s="3"/>
      <c r="E7" s="3"/>
      <c r="F7" s="3"/>
      <c r="G7" s="3"/>
    </row>
    <row r="8" spans="1:9" ht="12.75">
      <c r="A8" s="12" t="s">
        <v>3</v>
      </c>
      <c r="B8" s="12" t="s">
        <v>4</v>
      </c>
      <c r="C8" s="12" t="s">
        <v>5</v>
      </c>
      <c r="D8" s="12" t="s">
        <v>9</v>
      </c>
      <c r="E8" s="12" t="s">
        <v>7</v>
      </c>
      <c r="F8" s="12" t="s">
        <v>0</v>
      </c>
      <c r="G8" s="12" t="s">
        <v>1</v>
      </c>
      <c r="H8" s="30" t="s">
        <v>36</v>
      </c>
      <c r="I8" s="30" t="s">
        <v>37</v>
      </c>
    </row>
    <row r="9" spans="1:11" ht="12.75">
      <c r="A9" s="110">
        <v>1</v>
      </c>
      <c r="B9" s="67" t="s">
        <v>155</v>
      </c>
      <c r="C9" s="67" t="s">
        <v>156</v>
      </c>
      <c r="D9" s="67" t="s">
        <v>9</v>
      </c>
      <c r="E9" s="50" t="s">
        <v>19</v>
      </c>
      <c r="F9" s="10">
        <v>0</v>
      </c>
      <c r="G9" s="45">
        <v>33.84</v>
      </c>
      <c r="H9" s="10">
        <f aca="true" t="shared" si="0" ref="H9:H23">IF(G9&gt;K9,G9-K9,0)</f>
        <v>0</v>
      </c>
      <c r="I9" s="10">
        <f aca="true" t="shared" si="1" ref="I9:I23">F9*5+H9</f>
        <v>0</v>
      </c>
      <c r="K9" s="121">
        <v>47</v>
      </c>
    </row>
    <row r="10" spans="1:11" ht="12.75" customHeight="1">
      <c r="A10" s="10">
        <v>2</v>
      </c>
      <c r="B10" s="9" t="s">
        <v>61</v>
      </c>
      <c r="C10" s="9" t="s">
        <v>146</v>
      </c>
      <c r="D10" s="9" t="s">
        <v>147</v>
      </c>
      <c r="E10" s="50" t="s">
        <v>19</v>
      </c>
      <c r="F10" s="10">
        <v>1</v>
      </c>
      <c r="G10" s="45">
        <v>37.65</v>
      </c>
      <c r="H10" s="10">
        <f t="shared" si="0"/>
        <v>0</v>
      </c>
      <c r="I10" s="10">
        <f t="shared" si="1"/>
        <v>5</v>
      </c>
      <c r="K10" s="121">
        <v>47</v>
      </c>
    </row>
    <row r="11" spans="1:11" ht="12.75">
      <c r="A11" s="10">
        <v>3</v>
      </c>
      <c r="B11" s="9" t="s">
        <v>130</v>
      </c>
      <c r="C11" s="9" t="s">
        <v>131</v>
      </c>
      <c r="D11" s="9" t="s">
        <v>9</v>
      </c>
      <c r="E11" s="50" t="s">
        <v>19</v>
      </c>
      <c r="F11" s="16">
        <v>1</v>
      </c>
      <c r="G11" s="47">
        <v>46.53</v>
      </c>
      <c r="H11" s="10">
        <f t="shared" si="0"/>
        <v>0</v>
      </c>
      <c r="I11" s="10">
        <f t="shared" si="1"/>
        <v>5</v>
      </c>
      <c r="K11" s="121">
        <v>47</v>
      </c>
    </row>
    <row r="12" spans="1:11" ht="12.75">
      <c r="A12" s="110">
        <v>4</v>
      </c>
      <c r="B12" s="67" t="s">
        <v>157</v>
      </c>
      <c r="C12" s="68" t="s">
        <v>167</v>
      </c>
      <c r="D12" s="67" t="s">
        <v>158</v>
      </c>
      <c r="E12" s="50" t="s">
        <v>19</v>
      </c>
      <c r="F12" s="10">
        <v>2</v>
      </c>
      <c r="G12" s="45">
        <v>32.5</v>
      </c>
      <c r="H12" s="10">
        <f t="shared" si="0"/>
        <v>0</v>
      </c>
      <c r="I12" s="10">
        <f t="shared" si="1"/>
        <v>10</v>
      </c>
      <c r="K12" s="121">
        <v>47</v>
      </c>
    </row>
    <row r="13" spans="1:11" ht="12.75">
      <c r="A13" s="10">
        <v>5</v>
      </c>
      <c r="B13" s="9" t="s">
        <v>27</v>
      </c>
      <c r="C13" s="9" t="s">
        <v>141</v>
      </c>
      <c r="D13" s="9" t="s">
        <v>28</v>
      </c>
      <c r="E13" s="50" t="s">
        <v>19</v>
      </c>
      <c r="F13" s="16">
        <v>2</v>
      </c>
      <c r="G13" s="47">
        <v>36.82</v>
      </c>
      <c r="H13" s="10">
        <f t="shared" si="0"/>
        <v>0</v>
      </c>
      <c r="I13" s="10">
        <f t="shared" si="1"/>
        <v>10</v>
      </c>
      <c r="K13" s="121">
        <v>47</v>
      </c>
    </row>
    <row r="14" spans="1:11" ht="12.75">
      <c r="A14" s="10">
        <v>6</v>
      </c>
      <c r="B14" s="9" t="s">
        <v>132</v>
      </c>
      <c r="C14" s="9" t="s">
        <v>24</v>
      </c>
      <c r="D14" s="9" t="s">
        <v>32</v>
      </c>
      <c r="E14" s="50" t="s">
        <v>19</v>
      </c>
      <c r="F14" s="16">
        <v>2</v>
      </c>
      <c r="G14" s="47">
        <v>42.18</v>
      </c>
      <c r="H14" s="10">
        <f t="shared" si="0"/>
        <v>0</v>
      </c>
      <c r="I14" s="10">
        <f t="shared" si="1"/>
        <v>10</v>
      </c>
      <c r="K14" s="121">
        <v>47</v>
      </c>
    </row>
    <row r="15" spans="1:11" ht="12.75">
      <c r="A15" s="10">
        <v>7</v>
      </c>
      <c r="B15" s="9" t="s">
        <v>126</v>
      </c>
      <c r="C15" s="9" t="s">
        <v>127</v>
      </c>
      <c r="D15" s="9" t="s">
        <v>9</v>
      </c>
      <c r="E15" s="50" t="s">
        <v>19</v>
      </c>
      <c r="F15" s="16">
        <v>3</v>
      </c>
      <c r="G15" s="47">
        <v>37.56</v>
      </c>
      <c r="H15" s="10">
        <f t="shared" si="0"/>
        <v>0</v>
      </c>
      <c r="I15" s="10">
        <f t="shared" si="1"/>
        <v>15</v>
      </c>
      <c r="K15" s="121">
        <v>47</v>
      </c>
    </row>
    <row r="16" spans="1:11" ht="12.75">
      <c r="A16" s="10">
        <v>8</v>
      </c>
      <c r="B16" s="13" t="s">
        <v>121</v>
      </c>
      <c r="C16" s="13" t="s">
        <v>122</v>
      </c>
      <c r="D16" s="60" t="s">
        <v>21</v>
      </c>
      <c r="E16" s="13" t="s">
        <v>19</v>
      </c>
      <c r="F16" s="16">
        <v>3</v>
      </c>
      <c r="G16" s="47">
        <v>42.35</v>
      </c>
      <c r="H16" s="10">
        <f t="shared" si="0"/>
        <v>0</v>
      </c>
      <c r="I16" s="10">
        <f t="shared" si="1"/>
        <v>15</v>
      </c>
      <c r="K16" s="121">
        <v>47</v>
      </c>
    </row>
    <row r="17" spans="1:11" ht="12.75">
      <c r="A17" s="110">
        <v>9</v>
      </c>
      <c r="B17" s="9" t="s">
        <v>144</v>
      </c>
      <c r="C17" s="9" t="s">
        <v>145</v>
      </c>
      <c r="D17" s="9" t="s">
        <v>143</v>
      </c>
      <c r="E17" s="50" t="s">
        <v>19</v>
      </c>
      <c r="F17" s="10">
        <v>3</v>
      </c>
      <c r="G17" s="45">
        <v>50.97</v>
      </c>
      <c r="H17" s="10">
        <f t="shared" si="0"/>
        <v>3.969999999999999</v>
      </c>
      <c r="I17" s="10">
        <f t="shared" si="1"/>
        <v>18.97</v>
      </c>
      <c r="K17" s="121">
        <v>47</v>
      </c>
    </row>
    <row r="18" spans="1:11" ht="12.75">
      <c r="A18" s="10">
        <v>10</v>
      </c>
      <c r="B18" s="15" t="s">
        <v>128</v>
      </c>
      <c r="C18" s="60" t="s">
        <v>129</v>
      </c>
      <c r="D18" s="9" t="s">
        <v>9</v>
      </c>
      <c r="E18" s="61" t="s">
        <v>19</v>
      </c>
      <c r="F18" s="16">
        <v>4</v>
      </c>
      <c r="G18" s="47">
        <v>44.94</v>
      </c>
      <c r="H18" s="10">
        <f t="shared" si="0"/>
        <v>0</v>
      </c>
      <c r="I18" s="10">
        <f t="shared" si="1"/>
        <v>20</v>
      </c>
      <c r="K18" s="121">
        <v>47</v>
      </c>
    </row>
    <row r="19" spans="1:11" ht="12.75">
      <c r="A19" s="10">
        <v>11</v>
      </c>
      <c r="B19" s="14" t="s">
        <v>123</v>
      </c>
      <c r="C19" s="14" t="s">
        <v>124</v>
      </c>
      <c r="D19" s="13" t="s">
        <v>125</v>
      </c>
      <c r="E19" s="13" t="s">
        <v>19</v>
      </c>
      <c r="F19" s="16">
        <v>3</v>
      </c>
      <c r="G19" s="47">
        <v>53.13</v>
      </c>
      <c r="H19" s="10">
        <f t="shared" si="0"/>
        <v>6.130000000000003</v>
      </c>
      <c r="I19" s="10">
        <f t="shared" si="1"/>
        <v>21.130000000000003</v>
      </c>
      <c r="K19" s="121">
        <v>47</v>
      </c>
    </row>
    <row r="20" spans="1:11" ht="12.75">
      <c r="A20" s="110">
        <v>12</v>
      </c>
      <c r="B20" s="115" t="s">
        <v>135</v>
      </c>
      <c r="C20" s="115" t="s">
        <v>136</v>
      </c>
      <c r="D20" s="115" t="s">
        <v>9</v>
      </c>
      <c r="E20" s="115" t="s">
        <v>19</v>
      </c>
      <c r="F20" s="16">
        <v>5</v>
      </c>
      <c r="G20" s="47">
        <v>45.07</v>
      </c>
      <c r="H20" s="10">
        <f t="shared" si="0"/>
        <v>0</v>
      </c>
      <c r="I20" s="10">
        <f t="shared" si="1"/>
        <v>25</v>
      </c>
      <c r="K20" s="121">
        <v>47</v>
      </c>
    </row>
    <row r="21" spans="1:11" ht="12.75">
      <c r="A21" s="10">
        <v>13</v>
      </c>
      <c r="B21" s="9" t="s">
        <v>117</v>
      </c>
      <c r="C21" s="9" t="s">
        <v>118</v>
      </c>
      <c r="D21" s="9" t="s">
        <v>119</v>
      </c>
      <c r="E21" s="50" t="s">
        <v>19</v>
      </c>
      <c r="F21" s="16">
        <v>6</v>
      </c>
      <c r="G21" s="47">
        <v>53.66</v>
      </c>
      <c r="H21" s="10">
        <f t="shared" si="0"/>
        <v>6.659999999999997</v>
      </c>
      <c r="I21" s="10">
        <f t="shared" si="1"/>
        <v>36.66</v>
      </c>
      <c r="K21" s="121">
        <v>47</v>
      </c>
    </row>
    <row r="22" spans="1:11" ht="12.75">
      <c r="A22" s="10">
        <v>14</v>
      </c>
      <c r="B22" s="9" t="s">
        <v>94</v>
      </c>
      <c r="C22" s="9" t="s">
        <v>142</v>
      </c>
      <c r="D22" s="9" t="s">
        <v>143</v>
      </c>
      <c r="E22" s="50" t="s">
        <v>19</v>
      </c>
      <c r="F22" s="14">
        <v>3</v>
      </c>
      <c r="G22" s="47">
        <v>80.68</v>
      </c>
      <c r="H22" s="10">
        <f t="shared" si="0"/>
        <v>33.68000000000001</v>
      </c>
      <c r="I22" s="10">
        <f t="shared" si="1"/>
        <v>48.68000000000001</v>
      </c>
      <c r="K22" s="121">
        <v>47</v>
      </c>
    </row>
    <row r="23" spans="1:11" ht="12.75">
      <c r="A23" s="10">
        <v>15</v>
      </c>
      <c r="B23" s="9" t="s">
        <v>44</v>
      </c>
      <c r="C23" s="9" t="s">
        <v>133</v>
      </c>
      <c r="D23" s="9" t="s">
        <v>134</v>
      </c>
      <c r="E23" s="50" t="s">
        <v>19</v>
      </c>
      <c r="F23" s="16">
        <v>6</v>
      </c>
      <c r="G23" s="47">
        <v>112.88</v>
      </c>
      <c r="H23" s="10">
        <f t="shared" si="0"/>
        <v>65.88</v>
      </c>
      <c r="I23" s="10">
        <f t="shared" si="1"/>
        <v>95.88</v>
      </c>
      <c r="K23" s="121">
        <v>47</v>
      </c>
    </row>
    <row r="24" spans="1:11" ht="12.75">
      <c r="A24" s="10">
        <v>16</v>
      </c>
      <c r="B24" s="9" t="s">
        <v>137</v>
      </c>
      <c r="C24" s="9" t="s">
        <v>138</v>
      </c>
      <c r="D24" s="9" t="s">
        <v>139</v>
      </c>
      <c r="E24" s="50" t="s">
        <v>19</v>
      </c>
      <c r="F24" s="16" t="s">
        <v>168</v>
      </c>
      <c r="G24" s="16" t="s">
        <v>168</v>
      </c>
      <c r="H24" s="16" t="s">
        <v>168</v>
      </c>
      <c r="I24" s="16" t="s">
        <v>168</v>
      </c>
      <c r="K24" s="121">
        <v>47</v>
      </c>
    </row>
    <row r="25" spans="7:8" ht="12.75">
      <c r="G25" s="102"/>
      <c r="H25" s="102"/>
    </row>
    <row r="26" spans="7:8" ht="12.75">
      <c r="G26" s="102"/>
      <c r="H26" s="102"/>
    </row>
    <row r="27" spans="7:8" ht="12.75">
      <c r="G27" s="102"/>
      <c r="H27" s="102"/>
    </row>
    <row r="28" spans="7:8" ht="12.75">
      <c r="G28" s="102"/>
      <c r="H28" s="102"/>
    </row>
    <row r="29" spans="7:8" ht="12.75">
      <c r="G29" s="102"/>
      <c r="H29" s="102"/>
    </row>
    <row r="30" spans="7:8" ht="12.75">
      <c r="G30" s="102"/>
      <c r="H30" s="102"/>
    </row>
    <row r="31" spans="7:8" ht="12.75">
      <c r="G31" s="102"/>
      <c r="H31" s="102"/>
    </row>
    <row r="32" spans="7:8" ht="12.75">
      <c r="G32" s="102"/>
      <c r="H32" s="102"/>
    </row>
    <row r="33" spans="7:8" ht="12.75">
      <c r="G33" s="102"/>
      <c r="H33" s="102"/>
    </row>
    <row r="34" spans="7:8" ht="12.75">
      <c r="G34" s="102"/>
      <c r="H34" s="102"/>
    </row>
    <row r="35" spans="7:8" ht="12.75">
      <c r="G35" s="102"/>
      <c r="H35" s="102"/>
    </row>
    <row r="36" spans="7:8" ht="12.75">
      <c r="G36" s="102"/>
      <c r="H36" s="102"/>
    </row>
    <row r="37" spans="7:8" ht="12.75">
      <c r="G37" s="102"/>
      <c r="H37" s="102"/>
    </row>
    <row r="38" spans="7:8" ht="12.75">
      <c r="G38" s="102"/>
      <c r="H38" s="102"/>
    </row>
    <row r="39" spans="7:8" ht="12.75">
      <c r="G39" s="102"/>
      <c r="H39" s="102"/>
    </row>
    <row r="40" spans="7:8" ht="12.75">
      <c r="G40" s="102"/>
      <c r="H40" s="102"/>
    </row>
    <row r="41" spans="7:8" ht="12.75">
      <c r="G41" s="102"/>
      <c r="H41" s="102"/>
    </row>
    <row r="42" spans="7:8" ht="12.75">
      <c r="G42" s="102"/>
      <c r="H42" s="102"/>
    </row>
    <row r="43" spans="7:8" ht="12.75">
      <c r="G43" s="102"/>
      <c r="H43" s="102"/>
    </row>
    <row r="44" spans="7:8" ht="12.75">
      <c r="G44" s="102"/>
      <c r="H44" s="102"/>
    </row>
    <row r="45" spans="7:8" ht="12.75">
      <c r="G45" s="102"/>
      <c r="H45" s="102"/>
    </row>
    <row r="46" spans="7:8" ht="12.75">
      <c r="G46" s="102"/>
      <c r="H46" s="102"/>
    </row>
    <row r="47" spans="7:8" ht="12.75">
      <c r="G47" s="102"/>
      <c r="H47" s="102"/>
    </row>
    <row r="48" spans="7:8" ht="12.75">
      <c r="G48" s="102"/>
      <c r="H48" s="102"/>
    </row>
    <row r="49" spans="7:8" ht="12.75">
      <c r="G49" s="102"/>
      <c r="H49" s="102"/>
    </row>
    <row r="50" spans="7:8" ht="12.75">
      <c r="G50" s="102"/>
      <c r="H50" s="102"/>
    </row>
    <row r="51" spans="7:8" ht="12.75">
      <c r="G51" s="102"/>
      <c r="H51" s="102"/>
    </row>
    <row r="52" spans="7:8" ht="12.75">
      <c r="G52" s="102"/>
      <c r="H52" s="102"/>
    </row>
  </sheetData>
  <autoFilter ref="A8:I8"/>
  <mergeCells count="2">
    <mergeCell ref="A3:I3"/>
    <mergeCell ref="A1:I1"/>
  </mergeCells>
  <printOptions/>
  <pageMargins left="0.75" right="0.75" top="1" bottom="1" header="0.4921259845" footer="0.4921259845"/>
  <pageSetup horizontalDpi="600" verticalDpi="600" orientation="landscape" paperSize="9" scale="9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Horackova</dc:creator>
  <cp:keywords/>
  <dc:description/>
  <cp:lastModifiedBy>Dana a Tom</cp:lastModifiedBy>
  <cp:lastPrinted>2012-05-08T13:15:13Z</cp:lastPrinted>
  <dcterms:created xsi:type="dcterms:W3CDTF">2011-04-28T12:08:24Z</dcterms:created>
  <dcterms:modified xsi:type="dcterms:W3CDTF">2012-05-09T20:24:51Z</dcterms:modified>
  <cp:category/>
  <cp:version/>
  <cp:contentType/>
  <cp:contentStatus/>
</cp:coreProperties>
</file>